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VIrginie &amp; Antoine\OneDrive - Antoine REROLLE\1. Poste de travail\0. Com\Ressources\"/>
    </mc:Choice>
  </mc:AlternateContent>
  <xr:revisionPtr revIDLastSave="0" documentId="13_ncr:1_{A99535C2-A59B-4794-AB00-1414CDE8226D}" xr6:coauthVersionLast="47" xr6:coauthVersionMax="47" xr10:uidLastSave="{00000000-0000-0000-0000-000000000000}"/>
  <bookViews>
    <workbookView xWindow="-120" yWindow="-120" windowWidth="20730" windowHeight="11160" activeTab="1" xr2:uid="{062EA552-DB95-4D98-8BEA-5AFB693CF9F2}"/>
  </bookViews>
  <sheets>
    <sheet name="Research Tool" sheetId="2" r:id="rId1"/>
    <sheet name="Datbase_migration" sheetId="1" r:id="rId2"/>
  </sheets>
  <definedNames>
    <definedName name="criteria">'Research Tool'!$C$5</definedName>
    <definedName name="Data">Tableau1[[Code]:[Key word 7]]</definedName>
    <definedName name="Search">Tableau1[Search]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4" i="1" l="1"/>
  <c r="Q18" i="1"/>
  <c r="Q22" i="1"/>
  <c r="Q26" i="1"/>
  <c r="Q30" i="1"/>
  <c r="Q34" i="1"/>
  <c r="Q38" i="1"/>
  <c r="Q42" i="1"/>
  <c r="Q46" i="1"/>
  <c r="Q50" i="1"/>
  <c r="Q54" i="1"/>
  <c r="Q58" i="1"/>
  <c r="Q62" i="1"/>
  <c r="Q66" i="1"/>
  <c r="Q70" i="1"/>
  <c r="Q74" i="1"/>
  <c r="Q78" i="1"/>
  <c r="Q82" i="1"/>
  <c r="Q86" i="1"/>
  <c r="Q90" i="1"/>
  <c r="Q94" i="1"/>
  <c r="Q98" i="1"/>
  <c r="Q102" i="1"/>
  <c r="Q106" i="1"/>
  <c r="Q110" i="1"/>
  <c r="Q114" i="1"/>
  <c r="Q118" i="1"/>
  <c r="A121" i="1"/>
  <c r="Q121" i="1" s="1"/>
  <c r="A8" i="1"/>
  <c r="Q8" i="1" s="1"/>
  <c r="A9" i="1"/>
  <c r="Q9" i="1" s="1"/>
  <c r="A10" i="1"/>
  <c r="Q10" i="1" s="1"/>
  <c r="A11" i="1"/>
  <c r="Q11" i="1" s="1"/>
  <c r="A12" i="1"/>
  <c r="Q12" i="1" s="1"/>
  <c r="A13" i="1"/>
  <c r="Q13" i="1" s="1"/>
  <c r="A14" i="1"/>
  <c r="A15" i="1"/>
  <c r="Q15" i="1" s="1"/>
  <c r="A16" i="1"/>
  <c r="Q16" i="1" s="1"/>
  <c r="A17" i="1"/>
  <c r="Q17" i="1" s="1"/>
  <c r="A18" i="1"/>
  <c r="A19" i="1"/>
  <c r="Q19" i="1" s="1"/>
  <c r="A20" i="1"/>
  <c r="Q20" i="1" s="1"/>
  <c r="A21" i="1"/>
  <c r="Q21" i="1" s="1"/>
  <c r="A22" i="1"/>
  <c r="A23" i="1"/>
  <c r="Q23" i="1" s="1"/>
  <c r="A24" i="1"/>
  <c r="Q24" i="1" s="1"/>
  <c r="A25" i="1"/>
  <c r="Q25" i="1" s="1"/>
  <c r="A26" i="1"/>
  <c r="A27" i="1"/>
  <c r="Q27" i="1" s="1"/>
  <c r="A28" i="1"/>
  <c r="Q28" i="1" s="1"/>
  <c r="A29" i="1"/>
  <c r="Q29" i="1" s="1"/>
  <c r="A30" i="1"/>
  <c r="A31" i="1"/>
  <c r="Q31" i="1" s="1"/>
  <c r="A32" i="1"/>
  <c r="Q32" i="1" s="1"/>
  <c r="A33" i="1"/>
  <c r="Q33" i="1" s="1"/>
  <c r="A34" i="1"/>
  <c r="A35" i="1"/>
  <c r="Q35" i="1" s="1"/>
  <c r="A36" i="1"/>
  <c r="Q36" i="1" s="1"/>
  <c r="A37" i="1"/>
  <c r="Q37" i="1" s="1"/>
  <c r="A38" i="1"/>
  <c r="A39" i="1"/>
  <c r="Q39" i="1" s="1"/>
  <c r="A40" i="1"/>
  <c r="Q40" i="1" s="1"/>
  <c r="A41" i="1"/>
  <c r="Q41" i="1" s="1"/>
  <c r="A42" i="1"/>
  <c r="A43" i="1"/>
  <c r="Q43" i="1" s="1"/>
  <c r="A44" i="1"/>
  <c r="Q44" i="1" s="1"/>
  <c r="A45" i="1"/>
  <c r="Q45" i="1" s="1"/>
  <c r="A46" i="1"/>
  <c r="A47" i="1"/>
  <c r="Q47" i="1" s="1"/>
  <c r="A48" i="1"/>
  <c r="Q48" i="1" s="1"/>
  <c r="A49" i="1"/>
  <c r="Q49" i="1" s="1"/>
  <c r="A50" i="1"/>
  <c r="A51" i="1"/>
  <c r="Q51" i="1" s="1"/>
  <c r="A52" i="1"/>
  <c r="Q52" i="1" s="1"/>
  <c r="A53" i="1"/>
  <c r="Q53" i="1" s="1"/>
  <c r="A54" i="1"/>
  <c r="A55" i="1"/>
  <c r="Q55" i="1" s="1"/>
  <c r="A56" i="1"/>
  <c r="Q56" i="1" s="1"/>
  <c r="A57" i="1"/>
  <c r="Q57" i="1" s="1"/>
  <c r="A58" i="1"/>
  <c r="A59" i="1"/>
  <c r="Q59" i="1" s="1"/>
  <c r="A60" i="1"/>
  <c r="Q60" i="1" s="1"/>
  <c r="A61" i="1"/>
  <c r="Q61" i="1" s="1"/>
  <c r="A62" i="1"/>
  <c r="A63" i="1"/>
  <c r="Q63" i="1" s="1"/>
  <c r="A64" i="1"/>
  <c r="Q64" i="1" s="1"/>
  <c r="A65" i="1"/>
  <c r="Q65" i="1" s="1"/>
  <c r="A66" i="1"/>
  <c r="A67" i="1"/>
  <c r="Q67" i="1" s="1"/>
  <c r="A68" i="1"/>
  <c r="Q68" i="1" s="1"/>
  <c r="A69" i="1"/>
  <c r="Q69" i="1" s="1"/>
  <c r="A70" i="1"/>
  <c r="A71" i="1"/>
  <c r="Q71" i="1" s="1"/>
  <c r="A72" i="1"/>
  <c r="Q72" i="1" s="1"/>
  <c r="A73" i="1"/>
  <c r="Q73" i="1" s="1"/>
  <c r="A74" i="1"/>
  <c r="A75" i="1"/>
  <c r="Q75" i="1" s="1"/>
  <c r="A76" i="1"/>
  <c r="Q76" i="1" s="1"/>
  <c r="A77" i="1"/>
  <c r="Q77" i="1" s="1"/>
  <c r="A78" i="1"/>
  <c r="A79" i="1"/>
  <c r="Q79" i="1" s="1"/>
  <c r="A80" i="1"/>
  <c r="Q80" i="1" s="1"/>
  <c r="A81" i="1"/>
  <c r="Q81" i="1" s="1"/>
  <c r="A82" i="1"/>
  <c r="A83" i="1"/>
  <c r="Q83" i="1" s="1"/>
  <c r="A84" i="1"/>
  <c r="Q84" i="1" s="1"/>
  <c r="A85" i="1"/>
  <c r="Q85" i="1" s="1"/>
  <c r="A86" i="1"/>
  <c r="A87" i="1"/>
  <c r="Q87" i="1" s="1"/>
  <c r="A88" i="1"/>
  <c r="Q88" i="1" s="1"/>
  <c r="A89" i="1"/>
  <c r="Q89" i="1" s="1"/>
  <c r="A90" i="1"/>
  <c r="A91" i="1"/>
  <c r="Q91" i="1" s="1"/>
  <c r="A92" i="1"/>
  <c r="Q92" i="1" s="1"/>
  <c r="A93" i="1"/>
  <c r="Q93" i="1" s="1"/>
  <c r="A94" i="1"/>
  <c r="A95" i="1"/>
  <c r="Q95" i="1" s="1"/>
  <c r="A96" i="1"/>
  <c r="Q96" i="1" s="1"/>
  <c r="A97" i="1"/>
  <c r="Q97" i="1" s="1"/>
  <c r="A98" i="1"/>
  <c r="A99" i="1"/>
  <c r="Q99" i="1" s="1"/>
  <c r="A100" i="1"/>
  <c r="Q100" i="1" s="1"/>
  <c r="A101" i="1"/>
  <c r="Q101" i="1" s="1"/>
  <c r="A102" i="1"/>
  <c r="A103" i="1"/>
  <c r="Q103" i="1" s="1"/>
  <c r="A104" i="1"/>
  <c r="Q104" i="1" s="1"/>
  <c r="A105" i="1"/>
  <c r="Q105" i="1" s="1"/>
  <c r="A106" i="1"/>
  <c r="A107" i="1"/>
  <c r="Q107" i="1" s="1"/>
  <c r="A108" i="1"/>
  <c r="Q108" i="1" s="1"/>
  <c r="A109" i="1"/>
  <c r="Q109" i="1" s="1"/>
  <c r="A110" i="1"/>
  <c r="A111" i="1"/>
  <c r="Q111" i="1" s="1"/>
  <c r="A112" i="1"/>
  <c r="Q112" i="1" s="1"/>
  <c r="A113" i="1"/>
  <c r="Q113" i="1" s="1"/>
  <c r="A114" i="1"/>
  <c r="A115" i="1"/>
  <c r="Q115" i="1" s="1"/>
  <c r="A116" i="1"/>
  <c r="Q116" i="1" s="1"/>
  <c r="A117" i="1"/>
  <c r="Q117" i="1" s="1"/>
  <c r="A118" i="1"/>
  <c r="A119" i="1"/>
  <c r="Q119" i="1" s="1"/>
  <c r="A120" i="1"/>
  <c r="Q120" i="1" s="1"/>
  <c r="A7" i="1"/>
  <c r="Q7" i="1" s="1"/>
  <c r="A10" i="2" l="1" a="1"/>
  <c r="A10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<sst xmlns="http://schemas.openxmlformats.org/spreadsheetml/2006/main" count="1445" uniqueCount="424">
  <si>
    <t>Name</t>
  </si>
  <si>
    <t>Institution</t>
  </si>
  <si>
    <t>Duration</t>
  </si>
  <si>
    <t>Language</t>
  </si>
  <si>
    <t>Geographical area</t>
  </si>
  <si>
    <t>Availibility</t>
  </si>
  <si>
    <t>Cost</t>
  </si>
  <si>
    <t>Link</t>
  </si>
  <si>
    <t>Key word 1</t>
  </si>
  <si>
    <t>Key word 2</t>
  </si>
  <si>
    <t>Key word 3</t>
  </si>
  <si>
    <t>Key word 4</t>
  </si>
  <si>
    <t>Key word 5</t>
  </si>
  <si>
    <t>Key word 6</t>
  </si>
  <si>
    <t>Key word 7</t>
  </si>
  <si>
    <t>Children in Migration process</t>
  </si>
  <si>
    <t>UNICEF</t>
  </si>
  <si>
    <t>2h</t>
  </si>
  <si>
    <t>En, Ru</t>
  </si>
  <si>
    <t>Asia</t>
  </si>
  <si>
    <t>Available all year</t>
  </si>
  <si>
    <t>Free</t>
  </si>
  <si>
    <t>https://agora.unicef.org/course/info.php?id=36446</t>
  </si>
  <si>
    <t>Protection</t>
  </si>
  <si>
    <t>children</t>
  </si>
  <si>
    <t>assistance</t>
  </si>
  <si>
    <t>intersectionality</t>
  </si>
  <si>
    <t>How to provide initial support to survivrs of gender-based violence (GBV)</t>
  </si>
  <si>
    <t>En</t>
  </si>
  <si>
    <t>Global</t>
  </si>
  <si>
    <t>https://agora.unicef.org/course/info.php?id=45769</t>
  </si>
  <si>
    <t>Gender</t>
  </si>
  <si>
    <t>Assistance</t>
  </si>
  <si>
    <t>Psychosocial</t>
  </si>
  <si>
    <t>GBV</t>
  </si>
  <si>
    <t>Violence</t>
  </si>
  <si>
    <t>vulnerable</t>
  </si>
  <si>
    <t>UNHCR Best interests procedure for refugee and asylum-seeking children at risk</t>
  </si>
  <si>
    <t>UNHCR</t>
  </si>
  <si>
    <t>3h</t>
  </si>
  <si>
    <t>https://agora.unicef.org/course/info.php?id=46300</t>
  </si>
  <si>
    <t>Children</t>
  </si>
  <si>
    <t>Refugees</t>
  </si>
  <si>
    <t>Asylum seekers</t>
  </si>
  <si>
    <t>Human Rights</t>
  </si>
  <si>
    <t>Age, Gender and Diversity Learning Modules by UNHCR</t>
  </si>
  <si>
    <t>4h</t>
  </si>
  <si>
    <t>En, Fr</t>
  </si>
  <si>
    <t>https://agora.unicef.org/course/info.php?id=45198</t>
  </si>
  <si>
    <t>Intersectionaity</t>
  </si>
  <si>
    <t>I Know Gender 16: Gender Equality and Migration</t>
  </si>
  <si>
    <t>UNWOMEN</t>
  </si>
  <si>
    <t>En, Fr, Es</t>
  </si>
  <si>
    <t>https://portal.trainingcentre.unwomen.org/product/je-connais-le-genre-16/?lang=fr</t>
  </si>
  <si>
    <t>Intersectionality</t>
  </si>
  <si>
    <t>Security Sector Reform (SSR): Rights &amp; Needs of Women in Border Management</t>
  </si>
  <si>
    <t>5h</t>
  </si>
  <si>
    <t>https://portal.trainingcentre.unwomen.org/product/reforme-du-secteur-de-securite-proteger-les-droits-des-femmes-et-repondre-a-leurs-besoins-ans-la-gestion-des-frontieres-fr/?lang=fr</t>
  </si>
  <si>
    <t>Border Management</t>
  </si>
  <si>
    <t>Gender, Migration, Development: A Matter of Rights</t>
  </si>
  <si>
    <t>2 à 4 jours</t>
  </si>
  <si>
    <t>Upon request</t>
  </si>
  <si>
    <t>https://portal.trainingcentre.unwomen.org/product/gender-migration-development-a-matter-of-rights/?lang=fr</t>
  </si>
  <si>
    <t>Migration and Development</t>
  </si>
  <si>
    <t>Governance</t>
  </si>
  <si>
    <t>Policy</t>
  </si>
  <si>
    <t>L’entrepreneurship for migrants and refugees</t>
  </si>
  <si>
    <t>UNITAR</t>
  </si>
  <si>
    <t>6 weeks</t>
  </si>
  <si>
    <t>See calendar</t>
  </si>
  <si>
    <t>https://event.unitar.org/fr/full-catalog/french-lentrepreneuriat-pour-les-migrants-et-les-refugies-2024</t>
  </si>
  <si>
    <t>Migrant workers</t>
  </si>
  <si>
    <t>employement</t>
  </si>
  <si>
    <t>entrepreneurship</t>
  </si>
  <si>
    <t>Economic opportunities</t>
  </si>
  <si>
    <t>Migration and Gender</t>
  </si>
  <si>
    <t>FAO</t>
  </si>
  <si>
    <t>1h</t>
  </si>
  <si>
    <t>https://elearning.fao.org/course/view.php?id=445</t>
  </si>
  <si>
    <t>rural</t>
  </si>
  <si>
    <t>Migration and Youth Rural Areas</t>
  </si>
  <si>
    <t>https://elearning.fao.org/course/view.php?id=376</t>
  </si>
  <si>
    <t>Rural</t>
  </si>
  <si>
    <t>Migration and Protracted crisis</t>
  </si>
  <si>
    <t>https://elearning.fao.org/course/view.php?id=492</t>
  </si>
  <si>
    <t>Crisis</t>
  </si>
  <si>
    <t>Disaster</t>
  </si>
  <si>
    <t>Displacement</t>
  </si>
  <si>
    <t>IDP</t>
  </si>
  <si>
    <t>Program</t>
  </si>
  <si>
    <t>Migration and Climate Change</t>
  </si>
  <si>
    <t>https://elearning.fao.org/course/view.php?id=818</t>
  </si>
  <si>
    <t>climate change</t>
  </si>
  <si>
    <t>environment</t>
  </si>
  <si>
    <t>remittances</t>
  </si>
  <si>
    <t>Introduction to smuggling of migrants</t>
  </si>
  <si>
    <t>UNODC</t>
  </si>
  <si>
    <t>https://www.unodc.org/elearning/en/courses/course-catalogue.html#J</t>
  </si>
  <si>
    <t>Trafficking in persons</t>
  </si>
  <si>
    <t>Smuggling of migrants</t>
  </si>
  <si>
    <t>legal Migration</t>
  </si>
  <si>
    <t>Investigative approaches to smuggling of migrants</t>
  </si>
  <si>
    <t>En and more</t>
  </si>
  <si>
    <t>Capacity building</t>
  </si>
  <si>
    <t>Investigative techniques to counter the smuggling of migrants</t>
  </si>
  <si>
    <t>Understanding Human Trafficking</t>
  </si>
  <si>
    <t>Human trafficking process</t>
  </si>
  <si>
    <t>Identtifying and dealing with victims</t>
  </si>
  <si>
    <t>Combatting Trafficking of human being</t>
  </si>
  <si>
    <t>CoE</t>
  </si>
  <si>
    <t>13h</t>
  </si>
  <si>
    <t xml:space="preserve"> </t>
  </si>
  <si>
    <t>https://help.elearning.ext.coe.int/enrol/index.php?id=1943</t>
  </si>
  <si>
    <t>Migration Trends in Latin America</t>
  </si>
  <si>
    <t>IOM</t>
  </si>
  <si>
    <t>Es</t>
  </si>
  <si>
    <t>Latin America</t>
  </si>
  <si>
    <t>https://www.ecampus.iom.int/enrol/index.php?id=197</t>
  </si>
  <si>
    <t>Data</t>
  </si>
  <si>
    <t>Guatemalan Migration Code and its Regulations</t>
  </si>
  <si>
    <t>4,5h</t>
  </si>
  <si>
    <t>https://www.ecampus.iom.int/enrol/index.php?id=475</t>
  </si>
  <si>
    <t>Introductory Course to Migration Data in Africa</t>
  </si>
  <si>
    <t>Africa</t>
  </si>
  <si>
    <t>https://www.ecampus.iom.int/course/view.php?id=533</t>
  </si>
  <si>
    <t>Migration Data in the Caribbean</t>
  </si>
  <si>
    <t>Caribbean</t>
  </si>
  <si>
    <t>https://www.ecampus.iom.int/enrol/index.php?id=556</t>
  </si>
  <si>
    <t>Migration Governance in the Caribbean</t>
  </si>
  <si>
    <t>https://www.ecampus.iom.int/enrol/index.php?id=78</t>
  </si>
  <si>
    <t>Human Rights in International Migration</t>
  </si>
  <si>
    <t>https://www.ecampus.iom.int/enrol/index.php?id=603</t>
  </si>
  <si>
    <t>Reintegration Handbook Online Course</t>
  </si>
  <si>
    <t>En, Fr, Ar, Es</t>
  </si>
  <si>
    <t>https://www.ecampus.iom.int/course/view.php?id=84</t>
  </si>
  <si>
    <t>Return</t>
  </si>
  <si>
    <t>Reintegration</t>
  </si>
  <si>
    <t>Toolkit</t>
  </si>
  <si>
    <t xml:space="preserve"> Protection and Assistance for Migrants Vulnerable to Violence, Exploitation and Abuse</t>
  </si>
  <si>
    <t>En, Es</t>
  </si>
  <si>
    <t>https://www.ecampus.iom.int/course/view.php?id=534</t>
  </si>
  <si>
    <t>Vulnerable</t>
  </si>
  <si>
    <t xml:space="preserve"> Monitoring and Evaluating Return and Reintegration Programmes</t>
  </si>
  <si>
    <t>10h</t>
  </si>
  <si>
    <t>https://www.ecampus.iom.int/enrol/index.php?id=648</t>
  </si>
  <si>
    <t>Monitoring</t>
  </si>
  <si>
    <t>Differentiated Identification and Protection Mechanisms</t>
  </si>
  <si>
    <t>https://www.ecampus.iom.int/enrol/index.php?id=10</t>
  </si>
  <si>
    <t>Migration and Youth</t>
  </si>
  <si>
    <t>https://www.ecampus.iom.int/enrol/index.php?id=5</t>
  </si>
  <si>
    <t>Identification and protection of children and youth, migrants and refugees in Morocco</t>
  </si>
  <si>
    <t>Fr, Ar</t>
  </si>
  <si>
    <t>https://www.ecampus.iom.int/enrol/index.php?id=628</t>
  </si>
  <si>
    <t>Refugee</t>
  </si>
  <si>
    <t>Migrant children and adolescents in Latin America and the Caribbean</t>
  </si>
  <si>
    <t>https://www.ecampus.iom.int/enrol/index.php?id=607</t>
  </si>
  <si>
    <t>Disarmament, Demobilization and Reintegration (DDR) of children and adolescents</t>
  </si>
  <si>
    <t>40h</t>
  </si>
  <si>
    <t>https://www.ecampus.iom.int/enrol/index.php?id=191</t>
  </si>
  <si>
    <t>DDR</t>
  </si>
  <si>
    <t xml:space="preserve">Protection </t>
  </si>
  <si>
    <t>Assitance</t>
  </si>
  <si>
    <t>Impact Evaluations for Return and Reintegration Programmes</t>
  </si>
  <si>
    <t>En, Fr, Ar</t>
  </si>
  <si>
    <t>https://www.ecampus.iom.int/course/view.php?id=729</t>
  </si>
  <si>
    <t>Evaluation</t>
  </si>
  <si>
    <t>Combating the smuggling of migrants with a gender perspective - Mexico</t>
  </si>
  <si>
    <t>https://www.ecampus.iom.int/enrol/index.php?id=809</t>
  </si>
  <si>
    <t>IOM’s Role in Resettlement and Complementary Pathways</t>
  </si>
  <si>
    <t>https://www.ecampus.iom.int/enrol/index.php?id=827</t>
  </si>
  <si>
    <t>Resettlement</t>
  </si>
  <si>
    <t>Introduction to the International Recruitment Integrity System</t>
  </si>
  <si>
    <t>https://www.ecampus.iom.int/course/view.php?id=45</t>
  </si>
  <si>
    <t>Labor Migration</t>
  </si>
  <si>
    <t>Ethical Recruitment of Migrant Domestic Workers for Employers</t>
  </si>
  <si>
    <t>15 min</t>
  </si>
  <si>
    <t>https://www.ecampus.iom.int/enrol/index.php?id=429</t>
  </si>
  <si>
    <t>Labour Migration Management in Latin America</t>
  </si>
  <si>
    <t>https://www.ecampus.iom.int/course/view.php?id=13</t>
  </si>
  <si>
    <t>Migration Management</t>
  </si>
  <si>
    <t>Corporate Social Responsibility and Labour Migration</t>
  </si>
  <si>
    <t>https://www.ecampus.iom.int/enrol/index.php?id=261</t>
  </si>
  <si>
    <t>Development and Implementation of Bilateral Agreements on Labour Migration</t>
  </si>
  <si>
    <t>https://www.ecampus.iom.int/enrol/index.php?id=535</t>
  </si>
  <si>
    <t>High-Level Specialized Course on Binational Programmes and Labour Mobility Policies</t>
  </si>
  <si>
    <t>https://www.ecampus.iom.int/enrol/index.php?id=554</t>
  </si>
  <si>
    <t>Introduction to the Management of Fair and Ethical Recruitment and Employment
of Migrant Workers</t>
  </si>
  <si>
    <t>https://www.ecampus.iom.int/enrol/index.php?id=474</t>
  </si>
  <si>
    <t>Interculturality, Gender and Labour Migration for Local Governments</t>
  </si>
  <si>
    <t>30h</t>
  </si>
  <si>
    <t>https://www.ecampus.iom.int/enrol/index.php?id=642</t>
  </si>
  <si>
    <t>Local Government</t>
  </si>
  <si>
    <t>Labour Migration and Responsible Business Practice in Viet Nam</t>
  </si>
  <si>
    <t>En, Vi</t>
  </si>
  <si>
    <t>Diaspora Mapping Toolkit Online Course</t>
  </si>
  <si>
    <t>https://www.ecampus.iom.int/course/view.php?id=732</t>
  </si>
  <si>
    <t>Diaspora</t>
  </si>
  <si>
    <t>Mainstreaming Migration into International Cooperation and Development</t>
  </si>
  <si>
    <t>https://www.ecampus.iom.int/course/view.php?id=783</t>
  </si>
  <si>
    <t>Empowering transnational communities and diasporas with a gender perspective</t>
  </si>
  <si>
    <t>En, Es, Pt</t>
  </si>
  <si>
    <t>https://www.ecampus.iom.int/enrol/index.php?id=806</t>
  </si>
  <si>
    <t>Introducing the Montreal Recommendations on Recruitment: A Road Map towards Better Regulation</t>
  </si>
  <si>
    <t>https://www.ecampus.iom.int/enrol/index.php?id=807</t>
  </si>
  <si>
    <t>Designing, Implementing, and Evaluating the Impact of Social Mixing Programs</t>
  </si>
  <si>
    <t>https://www.ecampus.iom.int/enrol/index.php?id=838</t>
  </si>
  <si>
    <t>Entrepreneurship for migrants</t>
  </si>
  <si>
    <t>https://www.ecampus.iom.int/enrol/index.php?id=811</t>
  </si>
  <si>
    <t>Entrepreneurship</t>
  </si>
  <si>
    <t>integration</t>
  </si>
  <si>
    <t>Including Migrants in Emergency Management</t>
  </si>
  <si>
    <t>En, Es, It</t>
  </si>
  <si>
    <t>https://www.ecampus.iom.int/course/view.php?id=35</t>
  </si>
  <si>
    <t>protection</t>
  </si>
  <si>
    <t>Improving Assistance to Nationals Affected by Crises Abroad</t>
  </si>
  <si>
    <t>En, Es, Fr, Ar, Ru</t>
  </si>
  <si>
    <t>https://www.ecampus.iom.int/course/view.php?id=19</t>
  </si>
  <si>
    <t>Camp Coordination and Camp Management</t>
  </si>
  <si>
    <t>https://www.ecampus.iom.int/enrol/index.php?id=602</t>
  </si>
  <si>
    <t>Management</t>
  </si>
  <si>
    <t>Counter Trafficking in Humanitarian Settings (CTHS)</t>
  </si>
  <si>
    <t>En, Fr, Es, Ar</t>
  </si>
  <si>
    <t>https://www.ecampus.iom.int/course/view.php?id=79</t>
  </si>
  <si>
    <t>Counter-trafficking</t>
  </si>
  <si>
    <t>Trafficking in Persons: Protection and Assistance to Victims</t>
  </si>
  <si>
    <t>https://www.ecampus.iom.int/course/view.php?id=58</t>
  </si>
  <si>
    <t>Human Trafficking for Healthcare Providers</t>
  </si>
  <si>
    <t>https://www.ecampus.iom.int/enrol/index.php?id=518</t>
  </si>
  <si>
    <t>Counter Trafficking in Persons for Consulates, Ministries and Secretariats of Foreign Affairs</t>
  </si>
  <si>
    <t>https://www.ecampus.iom.int/enrol/index.php?id=43</t>
  </si>
  <si>
    <t>Strengthening the Capacities of the Judiciary System in Trafficking in Persons with a Comprehensive Human Rights and Gender Perspective in Mexico</t>
  </si>
  <si>
    <t>https://www.ecampus.iom.int/course/view.php?id=65</t>
  </si>
  <si>
    <t>Building the capacity of federal labour inspectors to detect and protect victims of
human trafficking - Mexico</t>
  </si>
  <si>
    <t>https://www.ecampus.iom.int/course/view.php?id=67</t>
  </si>
  <si>
    <t>Strengthening Capacities to Detect, Assist and Protect Victims of Trafficking in
Persons in Mexico, designed for Government Officials and Civil Society Organizations</t>
  </si>
  <si>
    <t>https://www.ecampus.iom.int/course/view.php?id=68</t>
  </si>
  <si>
    <t>Human Trafficking for Tourism Professionals</t>
  </si>
  <si>
    <t>https://www.ecampus.iom.int/course/view.php?id=593</t>
  </si>
  <si>
    <t>Human Trafficking for Migration Officials at Borders</t>
  </si>
  <si>
    <t>6h</t>
  </si>
  <si>
    <t>https://www.ecampus.iom.int/course/view.php?id=463</t>
  </si>
  <si>
    <t>n Human Trafficking for the Judicial Sector</t>
  </si>
  <si>
    <t>https://www.ecampus.iom.int/course/view.php?id=464</t>
  </si>
  <si>
    <t>Standardized Human Trafficking Survivor Data Management</t>
  </si>
  <si>
    <t>https://www.ecampus.iom.int/enrol/index.php?id=715</t>
  </si>
  <si>
    <t>Leveraging Data for the TIP Response</t>
  </si>
  <si>
    <t>https://www.ecampus.iom.int/enrol/index.php?id=774</t>
  </si>
  <si>
    <t>Psychosocial Support for Migrants</t>
  </si>
  <si>
    <t>https://www.ecampus.iom.int/course/view.php?id=546</t>
  </si>
  <si>
    <t>Health</t>
  </si>
  <si>
    <t>Mental Health</t>
  </si>
  <si>
    <t>Psychosocial support</t>
  </si>
  <si>
    <t>Community-Based Mental Health and Psychosocial Support in Emergencies and Displacement</t>
  </si>
  <si>
    <t>Forced migration</t>
  </si>
  <si>
    <t>Public Health Policies and Programmes Sensitive to Migrant Populations</t>
  </si>
  <si>
    <t>https://www.ecampus.iom.int/enrol/index.php?id=672</t>
  </si>
  <si>
    <t>Strengthening Public Health Preparedness and Response Capacity along the
Mobility Continuum (HBMM)</t>
  </si>
  <si>
    <t>https://www.ecampus.iom.int/enrol/index.php?id=643</t>
  </si>
  <si>
    <t>Women and Migration</t>
  </si>
  <si>
    <t>https://www.ecampus.iom.int/enrol/index.php?id=699</t>
  </si>
  <si>
    <t>Women</t>
  </si>
  <si>
    <t>Migration and LGBTI Populations</t>
  </si>
  <si>
    <t>https://www.ecampus.iom.int/course/view.php?id=9</t>
  </si>
  <si>
    <t>Communication for Development (C4D)</t>
  </si>
  <si>
    <t>https://www.ecampus.iom.int/course/view.php?id=70</t>
  </si>
  <si>
    <t>Development</t>
  </si>
  <si>
    <t>communication</t>
  </si>
  <si>
    <t>C4D</t>
  </si>
  <si>
    <t>The Backway Theatre Self-Guided</t>
  </si>
  <si>
    <t>https://www.ecampus.iom.int/course/view.php?id=91</t>
  </si>
  <si>
    <t>social media</t>
  </si>
  <si>
    <t>Information Hubs on Migration</t>
  </si>
  <si>
    <t>https://www.ecampus.iom.int/enrol/index.php?id=349</t>
  </si>
  <si>
    <t>Migration for Journalists and Communication Professionals</t>
  </si>
  <si>
    <t>https://www.ecampus.iom.int/enrol/index.php?id=562</t>
  </si>
  <si>
    <t>Let’s Take Over Social Media: Creating Digital Content on Migration / Second Edition</t>
  </si>
  <si>
    <t>https://www.ecampus.iom.int/enrol/index.php?id=543</t>
  </si>
  <si>
    <t>Community Policing Course</t>
  </si>
  <si>
    <t>En, Ar</t>
  </si>
  <si>
    <t>https://www.ecampus.iom.int/enrol/index.php?id=619</t>
  </si>
  <si>
    <t>Data for Policymaking, Risk Analysis and Intelligence</t>
  </si>
  <si>
    <t>https://www.ecampus.iom.int/enrol/index.php?id=744</t>
  </si>
  <si>
    <t>Combatting Trafficking in Human Beings</t>
  </si>
  <si>
    <t>Prague Process / ICMPD</t>
  </si>
  <si>
    <t>limited access</t>
  </si>
  <si>
    <t>https://www.pragueprocess.eu/en/training-academy/e-learning-platform/our-courses/13-combatting-trafficking-in-human-beings</t>
  </si>
  <si>
    <t>Identification and Profiling at the Border</t>
  </si>
  <si>
    <t>https://www.pragueprocess.eu/en/training-academy/e-learning-platform/our-courses/1-identification-and-profiling-at-the-border</t>
  </si>
  <si>
    <t>trafficking in persons</t>
  </si>
  <si>
    <t>Labour migration</t>
  </si>
  <si>
    <t>https://www.pragueprocess.eu/en/training-academy/e-learning-platform/our-courses/2-labour-migration-basics</t>
  </si>
  <si>
    <t>Labor migration</t>
  </si>
  <si>
    <t>capacity building</t>
  </si>
  <si>
    <t>governance</t>
  </si>
  <si>
    <t>Return and reintegration</t>
  </si>
  <si>
    <t>https://www.pragueprocess.eu/en/training-academy/e-learning-platform/our-courses/7-return-and-reintegration</t>
  </si>
  <si>
    <t>reintegration</t>
  </si>
  <si>
    <t>Integrated Border Management</t>
  </si>
  <si>
    <t>https://www.pragueprocess.eu/en/training-academy/e-learning-platform/our-courses/11-integrated-border-management</t>
  </si>
  <si>
    <t>A Holistic Approach to the Integration of Migrants and Refugees</t>
  </si>
  <si>
    <t>https://www.pragueprocess.eu/en/training-academy/e-learning-platform/our-courses/15-test</t>
  </si>
  <si>
    <t>PhD Migration Studies</t>
  </si>
  <si>
    <t>University for Continuing education Krems</t>
  </si>
  <si>
    <t>180 ECTS</t>
  </si>
  <si>
    <t>University degree</t>
  </si>
  <si>
    <t>Ask</t>
  </si>
  <si>
    <t>https://www.donau-uni.ac.at/en/studies/phd-migration-studies.html#Overview</t>
  </si>
  <si>
    <t>policy</t>
  </si>
  <si>
    <t>data</t>
  </si>
  <si>
    <t>research</t>
  </si>
  <si>
    <t>Introduction to Migration Studies</t>
  </si>
  <si>
    <t>United Nations University - Maastricht</t>
  </si>
  <si>
    <t>4 ECTS</t>
  </si>
  <si>
    <t>https://www.merit.unu.edu/introduction-to-migration-studies-mgr4105/</t>
  </si>
  <si>
    <t>forced migration</t>
  </si>
  <si>
    <t>theory</t>
  </si>
  <si>
    <t>Migration and remittance effects</t>
  </si>
  <si>
    <t>https://www.merit.unu.edu/migration-and-remittance-effects-mgr4206/</t>
  </si>
  <si>
    <t>Theory</t>
  </si>
  <si>
    <t>The migration lifecycle: journeys, integration</t>
  </si>
  <si>
    <t>https://www.merit.unu.edu/the-migration-lifecycle-journeys-integration-mgr4309/</t>
  </si>
  <si>
    <t>Research</t>
  </si>
  <si>
    <t>Comparative migration policy</t>
  </si>
  <si>
    <t>https://www.merit.unu.edu/comparative-migration-policy-mgr4408/</t>
  </si>
  <si>
    <t>Localizing the Global Compacts on Migration and Refugees: Territorial Action on Human Mobility</t>
  </si>
  <si>
    <t>UCLG / IOM / MMC / UNHCR / UN Habitat / ICMPD</t>
  </si>
  <si>
    <t>https://learningwith.uclg.org/p/humanmobility</t>
  </si>
  <si>
    <t>Local Governance</t>
  </si>
  <si>
    <t>Urban Mobility</t>
  </si>
  <si>
    <t xml:space="preserve">Disaster Displacement </t>
  </si>
  <si>
    <t>NRC / PDD / UNDRR</t>
  </si>
  <si>
    <t>Fr</t>
  </si>
  <si>
    <t>https://kayaconnect.org/course/info.php?id=3917&amp;lang=en</t>
  </si>
  <si>
    <t>Climate change</t>
  </si>
  <si>
    <t>Humanitarian</t>
  </si>
  <si>
    <t>Humanaitarian accountability and Protection in Displacement Contexts</t>
  </si>
  <si>
    <t>School of Advanced Study</t>
  </si>
  <si>
    <t>En, Fr, Es, Pt</t>
  </si>
  <si>
    <t>https://kayaconnect.org/course/info.php?id=3490</t>
  </si>
  <si>
    <t>Accountability</t>
  </si>
  <si>
    <t>Empathic Communication in Resettlement, Asylum and Integration Settings</t>
  </si>
  <si>
    <t>IRC</t>
  </si>
  <si>
    <t>https://kayaconnect.org/course/info.php?id=3354</t>
  </si>
  <si>
    <t>Communication</t>
  </si>
  <si>
    <t>Asylum Seekers</t>
  </si>
  <si>
    <t>Responding to Intimate Partner Violence in Resettlement, Asylum &amp; Integration Settings</t>
  </si>
  <si>
    <t>https://kayaconnect.org/course/info.php?id=4106</t>
  </si>
  <si>
    <t>violence</t>
  </si>
  <si>
    <t>survivors</t>
  </si>
  <si>
    <t>Safety Planning in Resettlement, Asylum and Integration Settings</t>
  </si>
  <si>
    <t>https://kayaconnect.org/course/info.php?id=3355</t>
  </si>
  <si>
    <t>Planning</t>
  </si>
  <si>
    <t>De-escalation in Resettlement, Asylum and Integration Settings</t>
  </si>
  <si>
    <t>https://kayaconnect.org/course/info.php?id=3348</t>
  </si>
  <si>
    <t>Psychological First Aid in Resettlement, Asylum and Integration Settings</t>
  </si>
  <si>
    <t>https://kayaconnect.org/course/info.php?id=3331</t>
  </si>
  <si>
    <t>Psychological</t>
  </si>
  <si>
    <t>Fundamentals of Immigration Detention</t>
  </si>
  <si>
    <t>https://kayaconnect.org/course/info.php?id=1213</t>
  </si>
  <si>
    <t>Detention</t>
  </si>
  <si>
    <t>Well-Being for Educators of Students Affected by Forced Migration: Introduction to Mindfulness</t>
  </si>
  <si>
    <t>https://kayaconnect.org/course/info.php?id=3704</t>
  </si>
  <si>
    <t>Education</t>
  </si>
  <si>
    <t>Students</t>
  </si>
  <si>
    <t>School</t>
  </si>
  <si>
    <t>Toxic Stress and Well-Being Among Students Affected by Forced Migration</t>
  </si>
  <si>
    <t>https://kayaconnect.org/course/info.php?id=3083</t>
  </si>
  <si>
    <t>Employers’ Organizations Guide on Fostering Labour Migration Governance in Africa</t>
  </si>
  <si>
    <t>ICT ILO</t>
  </si>
  <si>
    <t>https://www.itcilo.org/courses/employers-organizations-guide-fostering-labour-migration-governance-africa</t>
  </si>
  <si>
    <t>toolkit</t>
  </si>
  <si>
    <t>Labour Migration Management in Southern Africa</t>
  </si>
  <si>
    <t>En, Fr, Pt</t>
  </si>
  <si>
    <t>https://www.itcilo.org/courses/labour-migration-management-southern-africa</t>
  </si>
  <si>
    <t>Returnees economic reintegration</t>
  </si>
  <si>
    <t>https://www.itcilo.org/courses/modules-dapprentissage-en-ligne-sur-la-reinsertion-des-migrants-de-retour</t>
  </si>
  <si>
    <t xml:space="preserve">Reintegration </t>
  </si>
  <si>
    <t>Returnees</t>
  </si>
  <si>
    <t>Jobs</t>
  </si>
  <si>
    <t>Trade Union Manual to promote migrant workers’ rights and foster fair labour migration governance in Africa</t>
  </si>
  <si>
    <t>https://www.itcilo.org/courses/trade-union-manual-promote-migrant-workers-rights-and-foster-fair-labour-migration</t>
  </si>
  <si>
    <t>Training toolkit on Labour Migration in Africa</t>
  </si>
  <si>
    <t>https://www.itcilo.org/courses/training-toolkit-labour-migration-africa</t>
  </si>
  <si>
    <t>International Migration: A Global Issue</t>
  </si>
  <si>
    <t>Sciences Po</t>
  </si>
  <si>
    <t>20h</t>
  </si>
  <si>
    <t>https://www.coursera.org/learn/international-migrations</t>
  </si>
  <si>
    <t>Refugees in the XXI century</t>
  </si>
  <si>
    <t>University of London</t>
  </si>
  <si>
    <t>25h</t>
  </si>
  <si>
    <t>https://www.coursera.org/learn/refugees-21st-century</t>
  </si>
  <si>
    <t>Internal Displacement, Conflict and Protection</t>
  </si>
  <si>
    <t>https://www.coursera.org/learn/internal-displacement-conflict-and-protection</t>
  </si>
  <si>
    <t>Asylum and Refugee Law</t>
  </si>
  <si>
    <t>University Catholic of Louvain</t>
  </si>
  <si>
    <t>80h</t>
  </si>
  <si>
    <t>https://www.edx.org/learn/refugee-law/universite-catholique-de-louvain-asylum-and-refugee-law</t>
  </si>
  <si>
    <t>Legal Migration</t>
  </si>
  <si>
    <t>Women on the moove</t>
  </si>
  <si>
    <t>Université de Picardie</t>
  </si>
  <si>
    <t>15h</t>
  </si>
  <si>
    <t>On request</t>
  </si>
  <si>
    <t>https://www.fun-mooc.fr/fr/cours/women-on-the-move/</t>
  </si>
  <si>
    <t>Introduction to the International Recommendations on Refugee and IDP Statistics</t>
  </si>
  <si>
    <t>EGRISS</t>
  </si>
  <si>
    <t>https://www.unsdglearn.org/courses/introduction-to-the-international-recommendations-on-refugee-and-idp-statistics/</t>
  </si>
  <si>
    <t>Statistics</t>
  </si>
  <si>
    <t>Make Remittances work for you</t>
  </si>
  <si>
    <t>GIZ</t>
  </si>
  <si>
    <t>https://online.atingi.org/enrol/index.php?id=2353</t>
  </si>
  <si>
    <t>Remittances</t>
  </si>
  <si>
    <t>Private Sector for Refugees Training: Understanding the Private Sector-Refugees Link</t>
  </si>
  <si>
    <t>World Bank</t>
  </si>
  <si>
    <t>https://wbg.edcast.com/insights/ECL-0ea78820-16c0-420c-97a1-f3070ea91f4c</t>
  </si>
  <si>
    <t>Employment</t>
  </si>
  <si>
    <t>Code</t>
  </si>
  <si>
    <t>Search</t>
  </si>
  <si>
    <t>Looking for a training on migration?</t>
  </si>
  <si>
    <t>Enter ONE key word (remittances, gender, capacity building, governance, labor migration…)</t>
  </si>
  <si>
    <r>
      <t xml:space="preserve">Keep the </t>
    </r>
    <r>
      <rPr>
        <i/>
        <u/>
        <sz val="11"/>
        <color theme="1" tint="0.249977111117893"/>
        <rFont val="Aptos Narrow"/>
        <family val="2"/>
        <scheme val="minor"/>
      </rPr>
      <t>code</t>
    </r>
    <r>
      <rPr>
        <i/>
        <sz val="11"/>
        <color theme="1" tint="0.249977111117893"/>
        <rFont val="Aptos Narrow"/>
        <family val="2"/>
        <scheme val="minor"/>
      </rPr>
      <t xml:space="preserve"> (column A) and go to the database to find your training and access the link</t>
    </r>
  </si>
  <si>
    <t>Database of Migration Training</t>
  </si>
  <si>
    <t>You can add your own  training. It will be automaticly included in the research tool.</t>
  </si>
  <si>
    <t>You can explore row data to identify your next training.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</si>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</sst>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color rgb="FFFFFFFF"/>
      <name val="Aptos Narrow"/>
      <family val="2"/>
    </font>
    <font>
      <sz val="11"/>
      <color theme="1"/>
      <name val="Aptos Narrow"/>
      <family val="2"/>
    </font>
    <font>
      <u/>
      <sz val="11"/>
      <color rgb="FF467886"/>
      <name val="Aptos Narrow"/>
      <family val="2"/>
    </font>
    <font>
      <b/>
      <sz val="28"/>
      <color theme="1"/>
      <name val="Aptos Narrow"/>
      <family val="2"/>
      <scheme val="minor"/>
    </font>
    <font>
      <b/>
      <i/>
      <sz val="12"/>
      <color theme="0" tint="-0.499984740745262"/>
      <name val="Aptos Narrow"/>
      <family val="2"/>
      <scheme val="minor"/>
    </font>
    <font>
      <i/>
      <sz val="11"/>
      <color theme="1" tint="0.249977111117893"/>
      <name val="Aptos Narrow"/>
      <family val="2"/>
      <scheme val="minor"/>
    </font>
    <font>
      <i/>
      <u/>
      <sz val="11"/>
      <color theme="1" tint="0.249977111117893"/>
      <name val="Aptos Narrow"/>
      <family val="2"/>
      <scheme val="minor"/>
    </font>
    <font>
      <b/>
      <sz val="36"/>
      <color theme="1"/>
      <name val="Aptos Narrow"/>
      <family val="2"/>
      <scheme val="minor"/>
    </font>
    <font>
      <sz val="14"/>
      <color theme="0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rgb="FFC0E6F5"/>
        <bgColor rgb="FFC0E6F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B0F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  <border>
      <left style="thin">
        <color rgb="FF44B3E1"/>
      </left>
      <right/>
      <top style="thin">
        <color rgb="FF44B3E1"/>
      </top>
      <bottom/>
      <diagonal/>
    </border>
    <border>
      <left/>
      <right/>
      <top style="thin">
        <color rgb="FF44B3E1"/>
      </top>
      <bottom/>
      <diagonal/>
    </border>
    <border>
      <left/>
      <right/>
      <top/>
      <bottom style="thin">
        <color rgb="FF44B3E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47">
    <xf numFmtId="0" fontId="0" fillId="0" borderId="0" xfId="0"/>
    <xf numFmtId="0" fontId="1" fillId="2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wrapText="1"/>
    </xf>
    <xf numFmtId="0" fontId="5" fillId="3" borderId="1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/>
    </xf>
    <xf numFmtId="0" fontId="6" fillId="4" borderId="2" xfId="0" applyFont="1" applyFill="1" applyBorder="1" applyAlignment="1">
      <alignment wrapText="1"/>
    </xf>
    <xf numFmtId="0" fontId="6" fillId="4" borderId="3" xfId="0" applyFont="1" applyFill="1" applyBorder="1" applyAlignment="1">
      <alignment wrapText="1"/>
    </xf>
    <xf numFmtId="0" fontId="6" fillId="4" borderId="3" xfId="0" applyFont="1" applyFill="1" applyBorder="1"/>
    <xf numFmtId="0" fontId="7" fillId="4" borderId="3" xfId="1" applyFont="1" applyFill="1" applyBorder="1"/>
    <xf numFmtId="0" fontId="6" fillId="0" borderId="2" xfId="0" applyFont="1" applyBorder="1" applyAlignment="1">
      <alignment wrapText="1"/>
    </xf>
    <xf numFmtId="0" fontId="6" fillId="0" borderId="3" xfId="0" applyFont="1" applyBorder="1" applyAlignment="1">
      <alignment wrapText="1"/>
    </xf>
    <xf numFmtId="0" fontId="6" fillId="0" borderId="3" xfId="0" applyFont="1" applyBorder="1"/>
    <xf numFmtId="0" fontId="7" fillId="0" borderId="3" xfId="1" applyFont="1" applyFill="1" applyBorder="1"/>
    <xf numFmtId="0" fontId="7" fillId="4" borderId="2" xfId="1" applyFont="1" applyFill="1" applyBorder="1" applyAlignment="1">
      <alignment wrapText="1"/>
    </xf>
    <xf numFmtId="0" fontId="1" fillId="2" borderId="0" xfId="0" applyFont="1" applyFill="1"/>
    <xf numFmtId="0" fontId="6" fillId="0" borderId="4" xfId="0" applyFont="1" applyBorder="1" applyAlignment="1">
      <alignment wrapText="1"/>
    </xf>
    <xf numFmtId="0" fontId="6" fillId="0" borderId="5" xfId="0" applyFont="1" applyBorder="1" applyAlignment="1">
      <alignment wrapText="1"/>
    </xf>
    <xf numFmtId="0" fontId="6" fillId="0" borderId="5" xfId="0" applyFont="1" applyBorder="1"/>
    <xf numFmtId="0" fontId="7" fillId="0" borderId="5" xfId="1" applyFont="1" applyFill="1" applyBorder="1"/>
    <xf numFmtId="0" fontId="2" fillId="0" borderId="0" xfId="0" applyFont="1" applyAlignment="1">
      <alignment horizontal="center"/>
    </xf>
    <xf numFmtId="0" fontId="6" fillId="0" borderId="6" xfId="0" applyFont="1" applyBorder="1"/>
    <xf numFmtId="0" fontId="5" fillId="3" borderId="7" xfId="0" applyFont="1" applyFill="1" applyBorder="1" applyAlignment="1">
      <alignment horizontal="center"/>
    </xf>
    <xf numFmtId="0" fontId="0" fillId="5" borderId="0" xfId="0" applyFill="1"/>
    <xf numFmtId="0" fontId="5" fillId="6" borderId="1" xfId="0" applyFont="1" applyFill="1" applyBorder="1" applyAlignment="1">
      <alignment horizontal="center"/>
    </xf>
    <xf numFmtId="0" fontId="0" fillId="5" borderId="0" xfId="0" applyFill="1" applyAlignment="1">
      <alignment wrapText="1"/>
    </xf>
    <xf numFmtId="0" fontId="5" fillId="6" borderId="8" xfId="0" applyFont="1" applyFill="1" applyBorder="1" applyAlignment="1">
      <alignment horizontal="center"/>
    </xf>
    <xf numFmtId="0" fontId="0" fillId="7" borderId="0" xfId="0" applyFill="1"/>
    <xf numFmtId="0" fontId="3" fillId="7" borderId="0" xfId="0" applyFont="1" applyFill="1"/>
    <xf numFmtId="0" fontId="2" fillId="5" borderId="0" xfId="0" applyFont="1" applyFill="1" applyAlignment="1">
      <alignment horizontal="center"/>
    </xf>
    <xf numFmtId="0" fontId="13" fillId="7" borderId="0" xfId="0" applyFont="1" applyFill="1" applyAlignment="1">
      <alignment vertical="center"/>
    </xf>
    <xf numFmtId="0" fontId="13" fillId="7" borderId="0" xfId="0" applyFont="1" applyFill="1" applyAlignment="1">
      <alignment vertical="center" wrapText="1"/>
    </xf>
    <xf numFmtId="0" fontId="4" fillId="4" borderId="3" xfId="1" applyFill="1" applyBorder="1"/>
    <xf numFmtId="0" fontId="0" fillId="5" borderId="0" xfId="0" applyFill="1" applyAlignment="1">
      <alignment horizontal="center"/>
    </xf>
    <xf numFmtId="0" fontId="0" fillId="5" borderId="9" xfId="0" applyFill="1" applyBorder="1" applyAlignment="1">
      <alignment horizontal="center"/>
    </xf>
    <xf numFmtId="0" fontId="10" fillId="7" borderId="0" xfId="0" applyFont="1" applyFill="1" applyAlignment="1">
      <alignment horizontal="left" wrapText="1"/>
    </xf>
    <xf numFmtId="0" fontId="8" fillId="5" borderId="0" xfId="0" applyFont="1" applyFill="1" applyAlignment="1">
      <alignment horizontal="left" vertical="center"/>
    </xf>
    <xf numFmtId="0" fontId="2" fillId="5" borderId="0" xfId="0" applyFont="1" applyFill="1" applyAlignment="1">
      <alignment horizontal="left" vertical="center"/>
    </xf>
    <xf numFmtId="0" fontId="9" fillId="5" borderId="0" xfId="0" applyFont="1" applyFill="1" applyAlignment="1">
      <alignment horizontal="left" vertical="center"/>
    </xf>
    <xf numFmtId="0" fontId="0" fillId="7" borderId="0" xfId="0" applyFill="1" applyAlignment="1">
      <alignment horizontal="center"/>
    </xf>
    <xf numFmtId="0" fontId="4" fillId="5" borderId="0" xfId="1" applyFill="1" applyAlignment="1">
      <alignment horizontal="center"/>
    </xf>
    <xf numFmtId="0" fontId="0" fillId="0" borderId="0" xfId="0" applyAlignment="1">
      <alignment horizontal="center"/>
    </xf>
    <xf numFmtId="0" fontId="14" fillId="7" borderId="0" xfId="0" applyFont="1" applyFill="1" applyAlignment="1">
      <alignment horizontal="center" vertical="center" wrapText="1"/>
    </xf>
    <xf numFmtId="0" fontId="4" fillId="0" borderId="0" xfId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7" borderId="0" xfId="0" applyFont="1" applyFill="1" applyAlignment="1">
      <alignment horizontal="left" vertical="center" wrapText="1"/>
    </xf>
    <xf numFmtId="0" fontId="13" fillId="7" borderId="0" xfId="0" applyFont="1" applyFill="1" applyAlignment="1">
      <alignment horizontal="left" vertical="center"/>
    </xf>
    <xf numFmtId="0" fontId="0" fillId="7" borderId="0" xfId="0" applyFill="1" applyAlignment="1">
      <alignment horizontal="left" vertical="center"/>
    </xf>
  </cellXfs>
  <cellStyles count="2">
    <cellStyle name="Lien hypertexte" xfId="1" builtinId="8"/>
    <cellStyle name="Normal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numFmt numFmtId="0" formatCode="General"/>
      <border diagonalUp="0" diagonalDown="0">
        <left/>
        <right/>
        <top style="thin">
          <color rgb="FF44B3E1"/>
        </top>
        <bottom style="thin">
          <color rgb="FF44B3E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border diagonalUp="0" diagonalDown="0">
        <left/>
        <right/>
        <top style="thin">
          <color rgb="FF44B3E1"/>
        </top>
        <bottom style="thin">
          <color rgb="FF44B3E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border diagonalUp="0" diagonalDown="0">
        <left/>
        <right/>
        <top style="thin">
          <color rgb="FF44B3E1"/>
        </top>
        <bottom style="thin">
          <color rgb="FF44B3E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border diagonalUp="0" diagonalDown="0">
        <left/>
        <right/>
        <top style="thin">
          <color rgb="FF44B3E1"/>
        </top>
        <bottom style="thin">
          <color rgb="FF44B3E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border diagonalUp="0" diagonalDown="0">
        <left/>
        <right/>
        <top style="thin">
          <color rgb="FF44B3E1"/>
        </top>
        <bottom style="thin">
          <color rgb="FF44B3E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border diagonalUp="0" diagonalDown="0">
        <left/>
        <right/>
        <top style="thin">
          <color rgb="FF44B3E1"/>
        </top>
        <bottom style="thin">
          <color rgb="FF44B3E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border diagonalUp="0" diagonalDown="0">
        <left/>
        <right/>
        <top style="thin">
          <color rgb="FF44B3E1"/>
        </top>
        <bottom style="thin">
          <color rgb="FF44B3E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border diagonalUp="0" diagonalDown="0" outline="0">
        <left/>
        <right/>
        <top style="thin">
          <color rgb="FF44B3E1"/>
        </top>
        <bottom style="thin">
          <color rgb="FF44B3E1"/>
        </bottom>
      </border>
    </dxf>
    <dxf>
      <font>
        <b val="0"/>
        <i val="0"/>
        <strike val="0"/>
        <condense val="0"/>
        <extend val="0"/>
        <outline val="0"/>
        <shadow val="0"/>
        <u/>
        <vertAlign val="baseline"/>
        <sz val="11"/>
        <color rgb="FF467886"/>
        <name val="Aptos Narrow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rgb="FF44B3E1"/>
        </top>
        <bottom style="thin">
          <color rgb="FF44B3E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border diagonalUp="0" diagonalDown="0" outline="0">
        <left/>
        <right/>
        <top style="thin">
          <color rgb="FF44B3E1"/>
        </top>
        <bottom style="thin">
          <color rgb="FF44B3E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border diagonalUp="0" diagonalDown="0">
        <left/>
        <right/>
        <top style="thin">
          <color rgb="FF44B3E1"/>
        </top>
        <bottom style="thin">
          <color rgb="FF44B3E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border diagonalUp="0" diagonalDown="0">
        <left/>
        <right/>
        <top style="thin">
          <color rgb="FF44B3E1"/>
        </top>
        <bottom style="thin">
          <color rgb="FF44B3E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border diagonalUp="0" diagonalDown="0">
        <left/>
        <right/>
        <top style="thin">
          <color rgb="FF44B3E1"/>
        </top>
        <bottom style="thin">
          <color rgb="FF44B3E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border diagonalUp="0" diagonalDown="0">
        <left/>
        <right/>
        <top style="thin">
          <color rgb="FF44B3E1"/>
        </top>
        <bottom style="thin">
          <color rgb="FF44B3E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/>
        <right/>
        <top style="thin">
          <color rgb="FF44B3E1"/>
        </top>
        <bottom style="thin">
          <color rgb="FF44B3E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alignment horizontal="general" vertical="bottom" textRotation="0" wrapText="1" indent="0" justifyLastLine="0" shrinkToFit="0" readingOrder="0"/>
      <border diagonalUp="0" diagonalDown="0" outline="0">
        <left/>
        <right/>
        <top style="thin">
          <color rgb="FF44B3E1"/>
        </top>
        <bottom style="thin">
          <color rgb="FF44B3E1"/>
        </bottom>
      </border>
    </dxf>
    <dxf>
      <font>
        <b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Aptos Narrow"/>
        <family val="2"/>
        <scheme val="none"/>
      </font>
      <fill>
        <patternFill patternType="solid">
          <fgColor rgb="FF000000"/>
          <bgColor rgb="FF00206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svg"/><Relationship Id="rId2" Type="http://schemas.openxmlformats.org/officeDocument/2006/relationships/image" Target="../media/image3.png"/><Relationship Id="rId1" Type="http://schemas.openxmlformats.org/officeDocument/2006/relationships/hyperlink" Target="mailto:antoinererolle@yahoo.fr?subject=Update%20-%20Migration%20Elearning%20Database" TargetMode="External"/><Relationship Id="rId5" Type="http://schemas.openxmlformats.org/officeDocument/2006/relationships/hyperlink" Target="#Datbase_migration!A1"/><Relationship Id="rId4" Type="http://schemas.openxmlformats.org/officeDocument/2006/relationships/hyperlink" Target="#Database_migration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mailto:antoinererolle@yahoo.fr?subject=Update%20-%20Migration%20Elearning%20Database" TargetMode="External"/><Relationship Id="rId1" Type="http://schemas.openxmlformats.org/officeDocument/2006/relationships/hyperlink" Target="#'Research Tool'!A1"/><Relationship Id="rId4" Type="http://schemas.openxmlformats.org/officeDocument/2006/relationships/image" Target="../media/image4.sv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2876550</xdr:colOff>
          <xdr:row>4</xdr:row>
          <xdr:rowOff>0</xdr:rowOff>
        </xdr:from>
        <xdr:to>
          <xdr:col>6</xdr:col>
          <xdr:colOff>0</xdr:colOff>
          <xdr:row>5</xdr:row>
          <xdr:rowOff>0</xdr:rowOff>
        </xdr:to>
        <xdr:sp macro="" textlink="">
          <xdr:nvSpPr>
            <xdr:cNvPr id="2049" name="TextBox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2409825</xdr:colOff>
      <xdr:row>4</xdr:row>
      <xdr:rowOff>0</xdr:rowOff>
    </xdr:from>
    <xdr:to>
      <xdr:col>1</xdr:col>
      <xdr:colOff>2838450</xdr:colOff>
      <xdr:row>5</xdr:row>
      <xdr:rowOff>0</xdr:rowOff>
    </xdr:to>
    <xdr:sp macro="" textlink="">
      <xdr:nvSpPr>
        <xdr:cNvPr id="2" name="Rectangle : coins arrondis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171825" y="762000"/>
          <a:ext cx="428625" cy="304800"/>
        </a:xfrm>
        <a:prstGeom prst="roundRect">
          <a:avLst/>
        </a:prstGeom>
        <a:solidFill>
          <a:schemeClr val="bg2"/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/>
          <a:r>
            <a:rPr lang="fr-FR" sz="1100"/>
            <a:t>🔎</a:t>
          </a:r>
        </a:p>
      </xdr:txBody>
    </xdr:sp>
    <xdr:clientData/>
  </xdr:twoCellAnchor>
  <xdr:twoCellAnchor>
    <xdr:from>
      <xdr:col>0</xdr:col>
      <xdr:colOff>381000</xdr:colOff>
      <xdr:row>3</xdr:row>
      <xdr:rowOff>219075</xdr:rowOff>
    </xdr:from>
    <xdr:to>
      <xdr:col>1</xdr:col>
      <xdr:colOff>1630912</xdr:colOff>
      <xdr:row>5</xdr:row>
      <xdr:rowOff>240846</xdr:rowOff>
    </xdr:to>
    <xdr:grpSp>
      <xdr:nvGrpSpPr>
        <xdr:cNvPr id="3" name="Group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pSpPr/>
      </xdr:nvGrpSpPr>
      <xdr:grpSpPr>
        <a:xfrm>
          <a:off x="381000" y="1234476"/>
          <a:ext cx="2013709" cy="614837"/>
          <a:chOff x="2428875" y="819150"/>
          <a:chExt cx="2000250" cy="657225"/>
        </a:xfrm>
      </xdr:grpSpPr>
      <xdr:sp macro="" textlink="">
        <xdr:nvSpPr>
          <xdr:cNvPr id="7" name="Rectangle : coins arrondis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/>
        </xdr:nvSpPr>
        <xdr:spPr>
          <a:xfrm>
            <a:off x="2428875" y="857250"/>
            <a:ext cx="2000250" cy="619125"/>
          </a:xfrm>
          <a:prstGeom prst="roundRect">
            <a:avLst/>
          </a:prstGeom>
          <a:ln>
            <a:solidFill>
              <a:srgbClr val="002060"/>
            </a:solidFill>
          </a:ln>
          <a:scene3d>
            <a:camera prst="orthographicFront"/>
            <a:lightRig rig="threePt" dir="t"/>
          </a:scene3d>
          <a:sp3d>
            <a:bevelT/>
          </a:sp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fr-FR" sz="1100"/>
              <a:t>Share</a:t>
            </a:r>
            <a:r>
              <a:rPr lang="fr-FR" sz="1100" baseline="0"/>
              <a:t> trainings you</a:t>
            </a:r>
          </a:p>
          <a:p>
            <a:pPr algn="l"/>
            <a:r>
              <a:rPr lang="fr-FR" sz="1100" baseline="0"/>
              <a:t>have identified</a:t>
            </a:r>
            <a:endParaRPr lang="fr-FR" sz="1100"/>
          </a:p>
        </xdr:txBody>
      </xdr:sp>
      <xdr:pic>
        <xdr:nvPicPr>
          <xdr:cNvPr id="8" name="Graphique 7" descr="Enveloppe avec un remplissage uni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3619500" y="819150"/>
            <a:ext cx="657225" cy="657225"/>
          </a:xfrm>
          <a:prstGeom prst="rect">
            <a:avLst/>
          </a:prstGeom>
        </xdr:spPr>
      </xdr:pic>
    </xdr:grpSp>
    <xdr:clientData/>
  </xdr:twoCellAnchor>
  <xdr:twoCellAnchor>
    <xdr:from>
      <xdr:col>6</xdr:col>
      <xdr:colOff>600075</xdr:colOff>
      <xdr:row>3</xdr:row>
      <xdr:rowOff>238125</xdr:rowOff>
    </xdr:from>
    <xdr:to>
      <xdr:col>7</xdr:col>
      <xdr:colOff>904875</xdr:colOff>
      <xdr:row>5</xdr:row>
      <xdr:rowOff>181169</xdr:rowOff>
    </xdr:to>
    <xdr:grpSp>
      <xdr:nvGrpSpPr>
        <xdr:cNvPr id="9" name="Groupe 8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pSpPr/>
      </xdr:nvGrpSpPr>
      <xdr:grpSpPr>
        <a:xfrm>
          <a:off x="8184132" y="1253526"/>
          <a:ext cx="1383101" cy="536110"/>
          <a:chOff x="12496799" y="895350"/>
          <a:chExt cx="1381125" cy="533400"/>
        </a:xfrm>
      </xdr:grpSpPr>
      <xdr:sp macro="" textlink="">
        <xdr:nvSpPr>
          <xdr:cNvPr id="10" name="Rectangle : coins arrondis 9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/>
        </xdr:nvSpPr>
        <xdr:spPr>
          <a:xfrm>
            <a:off x="12496799" y="895350"/>
            <a:ext cx="1381125" cy="533400"/>
          </a:xfrm>
          <a:prstGeom prst="roundRect">
            <a:avLst/>
          </a:prstGeom>
          <a:ln>
            <a:solidFill>
              <a:srgbClr val="002060"/>
            </a:solidFill>
          </a:ln>
          <a:scene3d>
            <a:camera prst="orthographicFront"/>
            <a:lightRig rig="threePt" dir="t"/>
          </a:scene3d>
          <a:sp3d>
            <a:bevelT/>
          </a:sp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fr-FR" sz="1100"/>
              <a:t>Go to</a:t>
            </a:r>
          </a:p>
          <a:p>
            <a:pPr algn="l"/>
            <a:r>
              <a:rPr lang="fr-FR" sz="1100"/>
              <a:t>Database</a:t>
            </a:r>
          </a:p>
        </xdr:txBody>
      </xdr:sp>
      <xdr:sp macro="" textlink="">
        <xdr:nvSpPr>
          <xdr:cNvPr id="11" name="Flèche : droite 10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SpPr/>
        </xdr:nvSpPr>
        <xdr:spPr>
          <a:xfrm>
            <a:off x="13354050" y="1047750"/>
            <a:ext cx="323850" cy="238125"/>
          </a:xfrm>
          <a:prstGeom prst="rightArrow">
            <a:avLst>
              <a:gd name="adj1" fmla="val 100000"/>
              <a:gd name="adj2" fmla="val 50000"/>
            </a:avLst>
          </a:prstGeom>
          <a:solidFill>
            <a:sysClr val="window" lastClr="FFFFFF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fr-FR" sz="1100"/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2</xdr:row>
      <xdr:rowOff>114300</xdr:rowOff>
    </xdr:from>
    <xdr:to>
      <xdr:col>1</xdr:col>
      <xdr:colOff>1438275</xdr:colOff>
      <xdr:row>3</xdr:row>
      <xdr:rowOff>342900</xdr:rowOff>
    </xdr:to>
    <xdr:grpSp>
      <xdr:nvGrpSpPr>
        <xdr:cNvPr id="2" name="Grou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819150" y="990600"/>
          <a:ext cx="1381125" cy="676275"/>
          <a:chOff x="133350" y="828675"/>
          <a:chExt cx="1381125" cy="619125"/>
        </a:xfrm>
      </xdr:grpSpPr>
      <xdr:sp macro="" textlink="">
        <xdr:nvSpPr>
          <xdr:cNvPr id="3" name="Rectangle : coins arrondis 2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/>
        </xdr:nvSpPr>
        <xdr:spPr>
          <a:xfrm>
            <a:off x="133350" y="828675"/>
            <a:ext cx="1381125" cy="619125"/>
          </a:xfrm>
          <a:prstGeom prst="roundRect">
            <a:avLst/>
          </a:prstGeom>
          <a:ln>
            <a:solidFill>
              <a:srgbClr val="002060"/>
            </a:solidFill>
          </a:ln>
          <a:scene3d>
            <a:camera prst="orthographicFront"/>
            <a:lightRig rig="threePt" dir="t"/>
          </a:scene3d>
          <a:sp3d>
            <a:bevelT/>
          </a:sp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fr-FR" sz="1100"/>
              <a:t>Back to</a:t>
            </a:r>
          </a:p>
          <a:p>
            <a:pPr algn="l"/>
            <a:r>
              <a:rPr lang="fr-FR" sz="1100"/>
              <a:t>Research</a:t>
            </a:r>
            <a:r>
              <a:rPr lang="fr-FR" sz="1100" baseline="0"/>
              <a:t> Tool</a:t>
            </a:r>
            <a:endParaRPr lang="fr-FR" sz="1100"/>
          </a:p>
        </xdr:txBody>
      </xdr:sp>
      <xdr:sp macro="" textlink="">
        <xdr:nvSpPr>
          <xdr:cNvPr id="4" name="Flèche : demi-tour 3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/>
        </xdr:nvSpPr>
        <xdr:spPr>
          <a:xfrm rot="5400000">
            <a:off x="1000125" y="904877"/>
            <a:ext cx="333375" cy="438150"/>
          </a:xfrm>
          <a:prstGeom prst="uturnArrow">
            <a:avLst/>
          </a:prstGeom>
          <a:solidFill>
            <a:sysClr val="window" lastClr="FFFFFF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fr-FR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</xdr:col>
      <xdr:colOff>1695450</xdr:colOff>
      <xdr:row>2</xdr:row>
      <xdr:rowOff>76200</xdr:rowOff>
    </xdr:from>
    <xdr:to>
      <xdr:col>1</xdr:col>
      <xdr:colOff>3695700</xdr:colOff>
      <xdr:row>3</xdr:row>
      <xdr:rowOff>342900</xdr:rowOff>
    </xdr:to>
    <xdr:grpSp>
      <xdr:nvGrpSpPr>
        <xdr:cNvPr id="5" name="Group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pSpPr/>
      </xdr:nvGrpSpPr>
      <xdr:grpSpPr>
        <a:xfrm>
          <a:off x="2457450" y="952500"/>
          <a:ext cx="2000250" cy="714375"/>
          <a:chOff x="2428875" y="819150"/>
          <a:chExt cx="2000250" cy="657225"/>
        </a:xfrm>
      </xdr:grpSpPr>
      <xdr:sp macro="" textlink="">
        <xdr:nvSpPr>
          <xdr:cNvPr id="6" name="Rectangle : coins arrondis 5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/>
        </xdr:nvSpPr>
        <xdr:spPr>
          <a:xfrm>
            <a:off x="2428875" y="857250"/>
            <a:ext cx="2000250" cy="619125"/>
          </a:xfrm>
          <a:prstGeom prst="roundRect">
            <a:avLst/>
          </a:prstGeom>
          <a:ln>
            <a:solidFill>
              <a:srgbClr val="002060"/>
            </a:solidFill>
          </a:ln>
          <a:scene3d>
            <a:camera prst="orthographicFront"/>
            <a:lightRig rig="threePt" dir="t"/>
          </a:scene3d>
          <a:sp3d>
            <a:bevelT/>
          </a:sp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fr-FR" sz="1100"/>
              <a:t>Share</a:t>
            </a:r>
            <a:r>
              <a:rPr lang="fr-FR" sz="1100" baseline="0"/>
              <a:t> trainings you</a:t>
            </a:r>
          </a:p>
          <a:p>
            <a:pPr algn="l"/>
            <a:r>
              <a:rPr lang="fr-FR" sz="1100" baseline="0"/>
              <a:t>have identified</a:t>
            </a:r>
            <a:endParaRPr lang="fr-FR" sz="1100"/>
          </a:p>
        </xdr:txBody>
      </xdr:sp>
      <xdr:pic>
        <xdr:nvPicPr>
          <xdr:cNvPr id="7" name="Graphique 6" descr="Enveloppe avec un remplissage uni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4"/>
              </a:ext>
            </a:extLst>
          </a:blip>
          <a:stretch>
            <a:fillRect/>
          </a:stretch>
        </xdr:blipFill>
        <xdr:spPr>
          <a:xfrm>
            <a:off x="3619500" y="819150"/>
            <a:ext cx="657225" cy="657225"/>
          </a:xfrm>
          <a:prstGeom prst="rect">
            <a:avLst/>
          </a:prstGeom>
        </xdr:spPr>
      </xdr:pic>
    </xdr:grpSp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33C485E-7701-4615-A8F7-3FE93D552A17}" name="Tableau1" displayName="Tableau1" ref="A6:Q121" totalsRowShown="0" headerRowDxfId="18" dataDxfId="17">
  <autoFilter ref="A6:Q121" xr:uid="{133C485E-7701-4615-A8F7-3FE93D552A17}"/>
  <tableColumns count="17">
    <tableColumn id="1" xr3:uid="{2F51CBF9-9D6D-4152-BD26-4010C0693961}" name="Code" dataDxfId="16">
      <calculatedColumnFormula>ROW()-6</calculatedColumnFormula>
    </tableColumn>
    <tableColumn id="2" xr3:uid="{7D3F60C3-0A55-4976-8CAA-5DF8D6F369D7}" name="Name" dataDxfId="15"/>
    <tableColumn id="3" xr3:uid="{0AD832C0-E34C-4F84-B8BB-0F3EDDBE9697}" name="Institution" dataDxfId="14"/>
    <tableColumn id="4" xr3:uid="{6FDE7A72-6333-43E2-9DD5-2026E5814EA0}" name="Duration" dataDxfId="13"/>
    <tableColumn id="5" xr3:uid="{4EAB3074-DDF1-445A-A9A9-F904FA4FA0DE}" name="Language" dataDxfId="12"/>
    <tableColumn id="6" xr3:uid="{F7C3E843-4679-4305-8BEF-CC8F43DD8AF0}" name="Geographical area" dataDxfId="11"/>
    <tableColumn id="7" xr3:uid="{C7C8C205-A24D-4A33-9629-5C5A15F498DC}" name="Availibility" dataDxfId="10"/>
    <tableColumn id="8" xr3:uid="{F57F8895-F11E-4E76-A0B6-8FAAFE263E81}" name="Cost" dataDxfId="9"/>
    <tableColumn id="9" xr3:uid="{6816364F-1174-49A6-85EA-0F92B63BE72B}" name="Link" dataDxfId="8" dataCellStyle="Lien hypertexte"/>
    <tableColumn id="10" xr3:uid="{4D8CC230-26C7-4594-8376-664F822F3294}" name="Key word 1" dataDxfId="7"/>
    <tableColumn id="11" xr3:uid="{D8678116-B194-49C0-923D-3BFAD554F3B9}" name="Key word 2" dataDxfId="6"/>
    <tableColumn id="12" xr3:uid="{254FC79A-0950-4FD8-8E9A-B253FEB89FCA}" name="Key word 3" dataDxfId="5"/>
    <tableColumn id="13" xr3:uid="{A17200F6-9F2D-4986-A7B0-737953B64BD0}" name="Key word 4" dataDxfId="4"/>
    <tableColumn id="14" xr3:uid="{2F23E884-0294-432C-B861-10490B65E69F}" name="Key word 5" dataDxfId="3"/>
    <tableColumn id="15" xr3:uid="{E61BF173-BEF0-475F-AECE-EDCB2FB9B6DA}" name="Key word 6" dataDxfId="2"/>
    <tableColumn id="16" xr3:uid="{D3CE6059-B4CB-41D5-91B8-F04103E193E7}" name="Key word 7" dataDxfId="1"/>
    <tableColumn id="17" xr3:uid="{308A956A-417E-4991-81B9-919A8E74468A}" name="Search" dataDxfId="0">
      <calculatedColumnFormula>ISNUMBER(SEARCH(criteria,_xlfn.CONCAT(Tableau1[[#This Row],[Code]:[Key word 7]])))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ar-expertise.com/" TargetMode="External"/><Relationship Id="rId6" Type="http://schemas.openxmlformats.org/officeDocument/2006/relationships/image" Target="../media/image2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ecampus.iom.int/enrol/index.php?id=603" TargetMode="External"/><Relationship Id="rId117" Type="http://schemas.openxmlformats.org/officeDocument/2006/relationships/printerSettings" Target="../printerSettings/printerSettings2.bin"/><Relationship Id="rId21" Type="http://schemas.openxmlformats.org/officeDocument/2006/relationships/hyperlink" Target="https://help.elearning.ext.coe.int/enrol/index.php?id=1943" TargetMode="External"/><Relationship Id="rId42" Type="http://schemas.openxmlformats.org/officeDocument/2006/relationships/hyperlink" Target="https://www.ecampus.iom.int/enrol/index.php?id=535" TargetMode="External"/><Relationship Id="rId47" Type="http://schemas.openxmlformats.org/officeDocument/2006/relationships/hyperlink" Target="https://www.ecampus.iom.int/course/view.php?id=732" TargetMode="External"/><Relationship Id="rId63" Type="http://schemas.openxmlformats.org/officeDocument/2006/relationships/hyperlink" Target="https://www.ecampus.iom.int/course/view.php?id=593" TargetMode="External"/><Relationship Id="rId68" Type="http://schemas.openxmlformats.org/officeDocument/2006/relationships/hyperlink" Target="https://www.ecampus.iom.int/course/view.php?id=546" TargetMode="External"/><Relationship Id="rId84" Type="http://schemas.openxmlformats.org/officeDocument/2006/relationships/hyperlink" Target="https://www.pragueprocess.eu/en/training-academy/e-learning-platform/our-courses/7-return-and-reintegration" TargetMode="External"/><Relationship Id="rId89" Type="http://schemas.openxmlformats.org/officeDocument/2006/relationships/hyperlink" Target="https://www.merit.unu.edu/migration-and-remittance-effects-mgr4206/" TargetMode="External"/><Relationship Id="rId112" Type="http://schemas.openxmlformats.org/officeDocument/2006/relationships/hyperlink" Target="https://www.fun-mooc.fr/fr/cours/women-on-the-move/" TargetMode="External"/><Relationship Id="rId16" Type="http://schemas.openxmlformats.org/officeDocument/2006/relationships/hyperlink" Target="https://www.unodc.org/elearning/en/courses/course-catalogue.html" TargetMode="External"/><Relationship Id="rId107" Type="http://schemas.openxmlformats.org/officeDocument/2006/relationships/hyperlink" Target="https://www.itcilo.org/courses/training-toolkit-labour-migration-africa" TargetMode="External"/><Relationship Id="rId11" Type="http://schemas.openxmlformats.org/officeDocument/2006/relationships/hyperlink" Target="https://event.unitar.org/fr/full-catalog/french-lentrepreneuriat-pour-les-migrants-et-les-refugies-2024" TargetMode="External"/><Relationship Id="rId24" Type="http://schemas.openxmlformats.org/officeDocument/2006/relationships/hyperlink" Target="https://www.ecampus.iom.int/enrol/index.php?id=556" TargetMode="External"/><Relationship Id="rId32" Type="http://schemas.openxmlformats.org/officeDocument/2006/relationships/hyperlink" Target="https://www.ecampus.iom.int/enrol/index.php?id=628" TargetMode="External"/><Relationship Id="rId37" Type="http://schemas.openxmlformats.org/officeDocument/2006/relationships/hyperlink" Target="https://www.ecampus.iom.int/enrol/index.php?id=827" TargetMode="External"/><Relationship Id="rId40" Type="http://schemas.openxmlformats.org/officeDocument/2006/relationships/hyperlink" Target="https://www.ecampus.iom.int/course/view.php?id=13" TargetMode="External"/><Relationship Id="rId45" Type="http://schemas.openxmlformats.org/officeDocument/2006/relationships/hyperlink" Target="https://www.ecampus.iom.int/enrol/index.php?id=642" TargetMode="External"/><Relationship Id="rId53" Type="http://schemas.openxmlformats.org/officeDocument/2006/relationships/hyperlink" Target="https://www.ecampus.iom.int/course/view.php?id=35" TargetMode="External"/><Relationship Id="rId58" Type="http://schemas.openxmlformats.org/officeDocument/2006/relationships/hyperlink" Target="https://www.ecampus.iom.int/enrol/index.php?id=518" TargetMode="External"/><Relationship Id="rId66" Type="http://schemas.openxmlformats.org/officeDocument/2006/relationships/hyperlink" Target="https://www.ecampus.iom.int/enrol/index.php?id=715" TargetMode="External"/><Relationship Id="rId74" Type="http://schemas.openxmlformats.org/officeDocument/2006/relationships/hyperlink" Target="https://www.ecampus.iom.int/course/view.php?id=70" TargetMode="External"/><Relationship Id="rId79" Type="http://schemas.openxmlformats.org/officeDocument/2006/relationships/hyperlink" Target="https://www.ecampus.iom.int/enrol/index.php?id=619" TargetMode="External"/><Relationship Id="rId87" Type="http://schemas.openxmlformats.org/officeDocument/2006/relationships/hyperlink" Target="https://www.donau-uni.ac.at/en/studies/phd-migration-studies.html" TargetMode="External"/><Relationship Id="rId102" Type="http://schemas.openxmlformats.org/officeDocument/2006/relationships/hyperlink" Target="https://kayaconnect.org/course/info.php?id=3083" TargetMode="External"/><Relationship Id="rId110" Type="http://schemas.openxmlformats.org/officeDocument/2006/relationships/hyperlink" Target="https://www.coursera.org/learn/internal-displacement-conflict-and-protection" TargetMode="External"/><Relationship Id="rId115" Type="http://schemas.openxmlformats.org/officeDocument/2006/relationships/hyperlink" Target="https://wbg.edcast.com/insights/ECL-0ea78820-16c0-420c-97a1-f3070ea91f4c" TargetMode="External"/><Relationship Id="rId5" Type="http://schemas.openxmlformats.org/officeDocument/2006/relationships/hyperlink" Target="https://agora.unicef.org/course/info.php?id=45769" TargetMode="External"/><Relationship Id="rId61" Type="http://schemas.openxmlformats.org/officeDocument/2006/relationships/hyperlink" Target="https://www.ecampus.iom.int/course/view.php?id=67" TargetMode="External"/><Relationship Id="rId82" Type="http://schemas.openxmlformats.org/officeDocument/2006/relationships/hyperlink" Target="https://www.pragueprocess.eu/en/training-academy/e-learning-platform/our-courses/1-identification-and-profiling-at-the-border" TargetMode="External"/><Relationship Id="rId90" Type="http://schemas.openxmlformats.org/officeDocument/2006/relationships/hyperlink" Target="https://www.merit.unu.edu/the-migration-lifecycle-journeys-integration-mgr4309/" TargetMode="External"/><Relationship Id="rId95" Type="http://schemas.openxmlformats.org/officeDocument/2006/relationships/hyperlink" Target="https://kayaconnect.org/course/info.php?id=3354" TargetMode="External"/><Relationship Id="rId19" Type="http://schemas.openxmlformats.org/officeDocument/2006/relationships/hyperlink" Target="https://www.unodc.org/elearning/en/courses/course-catalogue.html" TargetMode="External"/><Relationship Id="rId14" Type="http://schemas.openxmlformats.org/officeDocument/2006/relationships/hyperlink" Target="https://elearning.fao.org/course/view.php?id=818" TargetMode="External"/><Relationship Id="rId22" Type="http://schemas.openxmlformats.org/officeDocument/2006/relationships/hyperlink" Target="https://www.ecampus.iom.int/enrol/index.php?id=197" TargetMode="External"/><Relationship Id="rId27" Type="http://schemas.openxmlformats.org/officeDocument/2006/relationships/hyperlink" Target="https://www.ecampus.iom.int/course/view.php?id=84" TargetMode="External"/><Relationship Id="rId30" Type="http://schemas.openxmlformats.org/officeDocument/2006/relationships/hyperlink" Target="https://www.ecampus.iom.int/enrol/index.php?id=10" TargetMode="External"/><Relationship Id="rId35" Type="http://schemas.openxmlformats.org/officeDocument/2006/relationships/hyperlink" Target="https://www.ecampus.iom.int/course/view.php?id=729" TargetMode="External"/><Relationship Id="rId43" Type="http://schemas.openxmlformats.org/officeDocument/2006/relationships/hyperlink" Target="https://www.ecampus.iom.int/enrol/index.php?id=554" TargetMode="External"/><Relationship Id="rId48" Type="http://schemas.openxmlformats.org/officeDocument/2006/relationships/hyperlink" Target="https://www.ecampus.iom.int/course/view.php?id=783" TargetMode="External"/><Relationship Id="rId56" Type="http://schemas.openxmlformats.org/officeDocument/2006/relationships/hyperlink" Target="https://www.ecampus.iom.int/course/view.php?id=79" TargetMode="External"/><Relationship Id="rId64" Type="http://schemas.openxmlformats.org/officeDocument/2006/relationships/hyperlink" Target="https://www.ecampus.iom.int/course/view.php?id=463" TargetMode="External"/><Relationship Id="rId69" Type="http://schemas.openxmlformats.org/officeDocument/2006/relationships/hyperlink" Target="https://www.ecampus.iom.int/course/view.php?id=546" TargetMode="External"/><Relationship Id="rId77" Type="http://schemas.openxmlformats.org/officeDocument/2006/relationships/hyperlink" Target="https://www.ecampus.iom.int/enrol/index.php?id=562" TargetMode="External"/><Relationship Id="rId100" Type="http://schemas.openxmlformats.org/officeDocument/2006/relationships/hyperlink" Target="https://kayaconnect.org/course/info.php?id=1213" TargetMode="External"/><Relationship Id="rId105" Type="http://schemas.openxmlformats.org/officeDocument/2006/relationships/hyperlink" Target="https://www.itcilo.org/courses/modules-dapprentissage-en-ligne-sur-la-reinsertion-des-migrants-de-retour" TargetMode="External"/><Relationship Id="rId113" Type="http://schemas.openxmlformats.org/officeDocument/2006/relationships/hyperlink" Target="https://www.unsdglearn.org/courses/introduction-to-the-international-recommendations-on-refugee-and-idp-statistics/" TargetMode="External"/><Relationship Id="rId118" Type="http://schemas.openxmlformats.org/officeDocument/2006/relationships/drawing" Target="../drawings/drawing2.xml"/><Relationship Id="rId8" Type="http://schemas.openxmlformats.org/officeDocument/2006/relationships/hyperlink" Target="https://portal.trainingcentre.unwomen.org/product/je-connais-le-genre-16/?lang=fr" TargetMode="External"/><Relationship Id="rId51" Type="http://schemas.openxmlformats.org/officeDocument/2006/relationships/hyperlink" Target="https://www.ecampus.iom.int/enrol/index.php?id=838" TargetMode="External"/><Relationship Id="rId72" Type="http://schemas.openxmlformats.org/officeDocument/2006/relationships/hyperlink" Target="https://www.ecampus.iom.int/enrol/index.php?id=699" TargetMode="External"/><Relationship Id="rId80" Type="http://schemas.openxmlformats.org/officeDocument/2006/relationships/hyperlink" Target="https://www.ecampus.iom.int/enrol/index.php?id=744" TargetMode="External"/><Relationship Id="rId85" Type="http://schemas.openxmlformats.org/officeDocument/2006/relationships/hyperlink" Target="https://www.pragueprocess.eu/en/training-academy/e-learning-platform/our-courses/11-integrated-border-management" TargetMode="External"/><Relationship Id="rId93" Type="http://schemas.openxmlformats.org/officeDocument/2006/relationships/hyperlink" Target="https://kayaconnect.org/course/info.php?id=3917&amp;lang=en" TargetMode="External"/><Relationship Id="rId98" Type="http://schemas.openxmlformats.org/officeDocument/2006/relationships/hyperlink" Target="https://kayaconnect.org/course/info.php?id=3348" TargetMode="External"/><Relationship Id="rId3" Type="http://schemas.openxmlformats.org/officeDocument/2006/relationships/hyperlink" Target="https://elearning.fao.org/course/view.php?id=492" TargetMode="External"/><Relationship Id="rId12" Type="http://schemas.openxmlformats.org/officeDocument/2006/relationships/hyperlink" Target="https://elearning.fao.org/course/view.php?id=445" TargetMode="External"/><Relationship Id="rId17" Type="http://schemas.openxmlformats.org/officeDocument/2006/relationships/hyperlink" Target="https://www.unodc.org/elearning/en/courses/course-catalogue.html" TargetMode="External"/><Relationship Id="rId25" Type="http://schemas.openxmlformats.org/officeDocument/2006/relationships/hyperlink" Target="https://www.ecampus.iom.int/enrol/index.php?id=78" TargetMode="External"/><Relationship Id="rId33" Type="http://schemas.openxmlformats.org/officeDocument/2006/relationships/hyperlink" Target="https://www.ecampus.iom.int/enrol/index.php?id=607" TargetMode="External"/><Relationship Id="rId38" Type="http://schemas.openxmlformats.org/officeDocument/2006/relationships/hyperlink" Target="https://www.ecampus.iom.int/course/view.php?id=45" TargetMode="External"/><Relationship Id="rId46" Type="http://schemas.openxmlformats.org/officeDocument/2006/relationships/hyperlink" Target="https://www.ecampus.iom.int/enrol/index.php?id=642" TargetMode="External"/><Relationship Id="rId59" Type="http://schemas.openxmlformats.org/officeDocument/2006/relationships/hyperlink" Target="https://www.ecampus.iom.int/enrol/index.php?id=43" TargetMode="External"/><Relationship Id="rId67" Type="http://schemas.openxmlformats.org/officeDocument/2006/relationships/hyperlink" Target="https://www.ecampus.iom.int/enrol/index.php?id=774" TargetMode="External"/><Relationship Id="rId103" Type="http://schemas.openxmlformats.org/officeDocument/2006/relationships/hyperlink" Target="https://www.itcilo.org/courses/employers-organizations-guide-fostering-labour-migration-governance-africa" TargetMode="External"/><Relationship Id="rId108" Type="http://schemas.openxmlformats.org/officeDocument/2006/relationships/hyperlink" Target="https://www.coursera.org/learn/international-migrations" TargetMode="External"/><Relationship Id="rId116" Type="http://schemas.openxmlformats.org/officeDocument/2006/relationships/hyperlink" Target="http://www.ar-expertise.com/" TargetMode="External"/><Relationship Id="rId20" Type="http://schemas.openxmlformats.org/officeDocument/2006/relationships/hyperlink" Target="https://www.unodc.org/elearning/en/courses/course-catalogue.html" TargetMode="External"/><Relationship Id="rId41" Type="http://schemas.openxmlformats.org/officeDocument/2006/relationships/hyperlink" Target="https://www.ecampus.iom.int/enrol/index.php?id=261" TargetMode="External"/><Relationship Id="rId54" Type="http://schemas.openxmlformats.org/officeDocument/2006/relationships/hyperlink" Target="https://www.ecampus.iom.int/course/view.php?id=19" TargetMode="External"/><Relationship Id="rId62" Type="http://schemas.openxmlformats.org/officeDocument/2006/relationships/hyperlink" Target="https://www.ecampus.iom.int/course/view.php?id=68" TargetMode="External"/><Relationship Id="rId70" Type="http://schemas.openxmlformats.org/officeDocument/2006/relationships/hyperlink" Target="https://www.ecampus.iom.int/enrol/index.php?id=672" TargetMode="External"/><Relationship Id="rId75" Type="http://schemas.openxmlformats.org/officeDocument/2006/relationships/hyperlink" Target="https://www.ecampus.iom.int/course/view.php?id=91" TargetMode="External"/><Relationship Id="rId83" Type="http://schemas.openxmlformats.org/officeDocument/2006/relationships/hyperlink" Target="https://www.pragueprocess.eu/en/training-academy/e-learning-platform/our-courses/2-labour-migration-basics" TargetMode="External"/><Relationship Id="rId88" Type="http://schemas.openxmlformats.org/officeDocument/2006/relationships/hyperlink" Target="https://www.merit.unu.edu/introduction-to-migration-studies-mgr4105/" TargetMode="External"/><Relationship Id="rId91" Type="http://schemas.openxmlformats.org/officeDocument/2006/relationships/hyperlink" Target="https://www.merit.unu.edu/comparative-migration-policy-mgr4408/" TargetMode="External"/><Relationship Id="rId96" Type="http://schemas.openxmlformats.org/officeDocument/2006/relationships/hyperlink" Target="https://kayaconnect.org/course/info.php?id=4106" TargetMode="External"/><Relationship Id="rId111" Type="http://schemas.openxmlformats.org/officeDocument/2006/relationships/hyperlink" Target="https://www.edx.org/learn/refugee-law/universite-catholique-de-louvain-asylum-and-refugee-law" TargetMode="External"/><Relationship Id="rId1" Type="http://schemas.openxmlformats.org/officeDocument/2006/relationships/hyperlink" Target="https://www.ecampus.iom.int/enrol/index.php?id=475" TargetMode="External"/><Relationship Id="rId6" Type="http://schemas.openxmlformats.org/officeDocument/2006/relationships/hyperlink" Target="https://agora.unicef.org/course/info.php?id=46300" TargetMode="External"/><Relationship Id="rId15" Type="http://schemas.openxmlformats.org/officeDocument/2006/relationships/hyperlink" Target="https://www.unodc.org/elearning/en/courses/course-catalogue.html" TargetMode="External"/><Relationship Id="rId23" Type="http://schemas.openxmlformats.org/officeDocument/2006/relationships/hyperlink" Target="https://www.ecampus.iom.int/course/view.php?id=533" TargetMode="External"/><Relationship Id="rId28" Type="http://schemas.openxmlformats.org/officeDocument/2006/relationships/hyperlink" Target="https://www.ecampus.iom.int/course/view.php?id=534" TargetMode="External"/><Relationship Id="rId36" Type="http://schemas.openxmlformats.org/officeDocument/2006/relationships/hyperlink" Target="https://www.ecampus.iom.int/enrol/index.php?id=809" TargetMode="External"/><Relationship Id="rId49" Type="http://schemas.openxmlformats.org/officeDocument/2006/relationships/hyperlink" Target="https://www.ecampus.iom.int/enrol/index.php?id=806" TargetMode="External"/><Relationship Id="rId57" Type="http://schemas.openxmlformats.org/officeDocument/2006/relationships/hyperlink" Target="https://www.ecampus.iom.int/course/view.php?id=58" TargetMode="External"/><Relationship Id="rId106" Type="http://schemas.openxmlformats.org/officeDocument/2006/relationships/hyperlink" Target="https://www.itcilo.org/courses/trade-union-manual-promote-migrant-workers-rights-and-foster-fair-labour-migration" TargetMode="External"/><Relationship Id="rId114" Type="http://schemas.openxmlformats.org/officeDocument/2006/relationships/hyperlink" Target="https://online.atingi.org/enrol/index.php?id=2353" TargetMode="External"/><Relationship Id="rId119" Type="http://schemas.openxmlformats.org/officeDocument/2006/relationships/table" Target="../tables/table1.xml"/><Relationship Id="rId10" Type="http://schemas.openxmlformats.org/officeDocument/2006/relationships/hyperlink" Target="https://portal.trainingcentre.unwomen.org/product/gender-migration-development-a-matter-of-rights/?lang=fr" TargetMode="External"/><Relationship Id="rId31" Type="http://schemas.openxmlformats.org/officeDocument/2006/relationships/hyperlink" Target="https://www.ecampus.iom.int/enrol/index.php?id=5" TargetMode="External"/><Relationship Id="rId44" Type="http://schemas.openxmlformats.org/officeDocument/2006/relationships/hyperlink" Target="https://www.ecampus.iom.int/enrol/index.php?id=474" TargetMode="External"/><Relationship Id="rId52" Type="http://schemas.openxmlformats.org/officeDocument/2006/relationships/hyperlink" Target="https://www.ecampus.iom.int/enrol/index.php?id=811" TargetMode="External"/><Relationship Id="rId60" Type="http://schemas.openxmlformats.org/officeDocument/2006/relationships/hyperlink" Target="https://www.ecampus.iom.int/course/view.php?id=65" TargetMode="External"/><Relationship Id="rId65" Type="http://schemas.openxmlformats.org/officeDocument/2006/relationships/hyperlink" Target="https://www.ecampus.iom.int/course/view.php?id=464" TargetMode="External"/><Relationship Id="rId73" Type="http://schemas.openxmlformats.org/officeDocument/2006/relationships/hyperlink" Target="https://www.ecampus.iom.int/course/view.php?id=9" TargetMode="External"/><Relationship Id="rId78" Type="http://schemas.openxmlformats.org/officeDocument/2006/relationships/hyperlink" Target="https://www.ecampus.iom.int/enrol/index.php?id=543" TargetMode="External"/><Relationship Id="rId81" Type="http://schemas.openxmlformats.org/officeDocument/2006/relationships/hyperlink" Target="https://www.pragueprocess.eu/en/training-academy/e-learning-platform/our-courses/13-combatting-trafficking-in-human-beings" TargetMode="External"/><Relationship Id="rId86" Type="http://schemas.openxmlformats.org/officeDocument/2006/relationships/hyperlink" Target="https://www.pragueprocess.eu/en/training-academy/e-learning-platform/our-courses/15-test" TargetMode="External"/><Relationship Id="rId94" Type="http://schemas.openxmlformats.org/officeDocument/2006/relationships/hyperlink" Target="https://kayaconnect.org/course/info.php?id=3490" TargetMode="External"/><Relationship Id="rId99" Type="http://schemas.openxmlformats.org/officeDocument/2006/relationships/hyperlink" Target="https://kayaconnect.org/course/info.php?id=3331" TargetMode="External"/><Relationship Id="rId101" Type="http://schemas.openxmlformats.org/officeDocument/2006/relationships/hyperlink" Target="https://kayaconnect.org/course/info.php?id=3704" TargetMode="External"/><Relationship Id="rId4" Type="http://schemas.openxmlformats.org/officeDocument/2006/relationships/hyperlink" Target="https://agora.unicef.org/course/info.php?id=36446" TargetMode="External"/><Relationship Id="rId9" Type="http://schemas.openxmlformats.org/officeDocument/2006/relationships/hyperlink" Target="https://portal.trainingcentre.unwomen.org/product/reforme-du-secteur-de-securite-proteger-les-droits-des-femmes-et-repondre-a-leurs-besoins-ans-la-gestion-des-frontieres-fr/?lang=fr" TargetMode="External"/><Relationship Id="rId13" Type="http://schemas.openxmlformats.org/officeDocument/2006/relationships/hyperlink" Target="https://elearning.fao.org/course/view.php?id=376" TargetMode="External"/><Relationship Id="rId18" Type="http://schemas.openxmlformats.org/officeDocument/2006/relationships/hyperlink" Target="https://www.unodc.org/elearning/en/courses/course-catalogue.html" TargetMode="External"/><Relationship Id="rId39" Type="http://schemas.openxmlformats.org/officeDocument/2006/relationships/hyperlink" Target="https://www.ecampus.iom.int/enrol/index.php?id=429" TargetMode="External"/><Relationship Id="rId109" Type="http://schemas.openxmlformats.org/officeDocument/2006/relationships/hyperlink" Target="https://www.coursera.org/learn/refugees-21st-century" TargetMode="External"/><Relationship Id="rId34" Type="http://schemas.openxmlformats.org/officeDocument/2006/relationships/hyperlink" Target="https://www.ecampus.iom.int/enrol/index.php?id=191" TargetMode="External"/><Relationship Id="rId50" Type="http://schemas.openxmlformats.org/officeDocument/2006/relationships/hyperlink" Target="https://www.ecampus.iom.int/enrol/index.php?id=807" TargetMode="External"/><Relationship Id="rId55" Type="http://schemas.openxmlformats.org/officeDocument/2006/relationships/hyperlink" Target="https://www.ecampus.iom.int/enrol/index.php?id=602" TargetMode="External"/><Relationship Id="rId76" Type="http://schemas.openxmlformats.org/officeDocument/2006/relationships/hyperlink" Target="https://www.ecampus.iom.int/enrol/index.php?id=349" TargetMode="External"/><Relationship Id="rId97" Type="http://schemas.openxmlformats.org/officeDocument/2006/relationships/hyperlink" Target="https://kayaconnect.org/course/info.php?id=3355" TargetMode="External"/><Relationship Id="rId104" Type="http://schemas.openxmlformats.org/officeDocument/2006/relationships/hyperlink" Target="https://www.itcilo.org/courses/labour-migration-management-southern-africa" TargetMode="External"/><Relationship Id="rId7" Type="http://schemas.openxmlformats.org/officeDocument/2006/relationships/hyperlink" Target="https://agora.unicef.org/course/info.php?id=45198" TargetMode="External"/><Relationship Id="rId71" Type="http://schemas.openxmlformats.org/officeDocument/2006/relationships/hyperlink" Target="https://www.ecampus.iom.int/enrol/index.php?id=643" TargetMode="External"/><Relationship Id="rId92" Type="http://schemas.openxmlformats.org/officeDocument/2006/relationships/hyperlink" Target="https://learningwith.uclg.org/p/humanmobility" TargetMode="External"/><Relationship Id="rId2" Type="http://schemas.openxmlformats.org/officeDocument/2006/relationships/hyperlink" Target="https://elearning.fao.org/course/view.php?id=492" TargetMode="External"/><Relationship Id="rId29" Type="http://schemas.openxmlformats.org/officeDocument/2006/relationships/hyperlink" Target="https://www.ecampus.iom.int/enrol/index.php?id=6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88D7A-564A-4D5C-8408-9EBBE6DEEFF6}">
  <sheetPr codeName="Feuil1">
    <tabColor rgb="FF002060"/>
  </sheetPr>
  <dimension ref="A1:P124"/>
  <sheetViews>
    <sheetView showGridLines="0" showRowColHeaders="0" view="pageBreakPreview" zoomScale="106" zoomScaleNormal="100" zoomScaleSheetLayoutView="106" workbookViewId="0">
      <pane ySplit="9" topLeftCell="A97" activePane="bottomLeft" state="frozen"/>
      <selection pane="bottomLeft" activeCell="C1" sqref="C1:I1"/>
    </sheetView>
  </sheetViews>
  <sheetFormatPr baseColWidth="10" defaultRowHeight="15" x14ac:dyDescent="0.25"/>
  <cols>
    <col min="1" max="1" width="11.42578125" style="28"/>
    <col min="2" max="2" width="43.28515625" style="24" customWidth="1"/>
    <col min="3" max="3" width="14.5703125" style="22" customWidth="1"/>
    <col min="4" max="4" width="12.28515625" style="22" customWidth="1"/>
    <col min="5" max="5" width="15" style="22" bestFit="1" customWidth="1"/>
    <col min="6" max="6" width="17.28515625" style="22" bestFit="1" customWidth="1"/>
    <col min="7" max="7" width="16.140625" style="22" bestFit="1" customWidth="1"/>
    <col min="8" max="8" width="17.85546875" style="22" customWidth="1"/>
    <col min="9" max="9" width="76.85546875" style="22" hidden="1" customWidth="1"/>
    <col min="10" max="16" width="0" style="22" hidden="1" customWidth="1"/>
    <col min="17" max="16384" width="11.42578125" style="22"/>
  </cols>
  <sheetData>
    <row r="1" spans="1:16" ht="36.75" customHeight="1" x14ac:dyDescent="0.25">
      <c r="A1" s="39" t="e" vm="1">
        <v>#VALUE!</v>
      </c>
      <c r="B1" s="39"/>
      <c r="C1" s="35" t="s">
        <v>417</v>
      </c>
      <c r="D1" s="36"/>
      <c r="E1" s="36"/>
      <c r="F1" s="36"/>
      <c r="G1" s="36"/>
      <c r="H1" s="36"/>
      <c r="I1" s="36"/>
    </row>
    <row r="2" spans="1:16" ht="28.5" customHeight="1" x14ac:dyDescent="0.25">
      <c r="A2" s="39"/>
      <c r="B2" s="39"/>
      <c r="C2" s="37" t="s">
        <v>418</v>
      </c>
      <c r="D2" s="37"/>
      <c r="E2" s="37"/>
      <c r="F2" s="37"/>
      <c r="G2" s="37"/>
      <c r="H2" s="37"/>
      <c r="I2" s="37"/>
    </row>
    <row r="3" spans="1:16" x14ac:dyDescent="0.25">
      <c r="A3" s="39"/>
      <c r="B3" s="39"/>
      <c r="C3" s="37"/>
      <c r="D3" s="37"/>
      <c r="E3" s="37"/>
      <c r="F3" s="37"/>
      <c r="G3" s="37"/>
      <c r="H3" s="37"/>
      <c r="I3" s="37"/>
    </row>
    <row r="4" spans="1:16" ht="22.5" customHeight="1" x14ac:dyDescent="0.25">
      <c r="A4" s="38"/>
      <c r="B4" s="38"/>
      <c r="C4" s="27" t="s">
        <v>321</v>
      </c>
      <c r="D4" s="26"/>
      <c r="E4" s="26"/>
      <c r="F4" s="26"/>
      <c r="G4" s="26"/>
      <c r="H4" s="26"/>
      <c r="I4" s="26"/>
    </row>
    <row r="5" spans="1:16" ht="24" customHeight="1" x14ac:dyDescent="0.25">
      <c r="A5" s="38"/>
      <c r="B5" s="38"/>
      <c r="C5" s="26" t="s">
        <v>423</v>
      </c>
      <c r="D5" s="26"/>
      <c r="E5" s="26"/>
      <c r="F5" s="26"/>
      <c r="G5" s="26"/>
      <c r="H5" s="26"/>
      <c r="I5" s="26"/>
    </row>
    <row r="6" spans="1:16" ht="48" customHeight="1" x14ac:dyDescent="0.25">
      <c r="A6" s="38"/>
      <c r="B6" s="38"/>
      <c r="C6" s="34" t="s">
        <v>419</v>
      </c>
      <c r="D6" s="34"/>
      <c r="E6" s="34"/>
      <c r="F6" s="26"/>
      <c r="G6" s="26"/>
      <c r="H6" s="26"/>
      <c r="I6" s="26"/>
    </row>
    <row r="7" spans="1:16" x14ac:dyDescent="0.25">
      <c r="A7" s="32"/>
      <c r="B7" s="32"/>
      <c r="C7" s="32"/>
      <c r="D7" s="32"/>
      <c r="E7" s="32"/>
      <c r="F7" s="32"/>
      <c r="G7" s="32"/>
      <c r="H7" s="32"/>
      <c r="I7" s="32"/>
    </row>
    <row r="8" spans="1:16" x14ac:dyDescent="0.25">
      <c r="A8" s="33"/>
      <c r="B8" s="33"/>
      <c r="C8" s="33"/>
      <c r="D8" s="33"/>
      <c r="E8" s="33"/>
      <c r="F8" s="33"/>
      <c r="G8" s="33"/>
      <c r="H8" s="33"/>
      <c r="I8" s="33"/>
    </row>
    <row r="9" spans="1:16" x14ac:dyDescent="0.25">
      <c r="A9" s="1" t="s">
        <v>415</v>
      </c>
      <c r="B9" s="3" t="s">
        <v>0</v>
      </c>
      <c r="C9" s="3" t="s">
        <v>1</v>
      </c>
      <c r="D9" s="4" t="s">
        <v>2</v>
      </c>
      <c r="E9" s="4" t="s">
        <v>3</v>
      </c>
      <c r="F9" s="4" t="s">
        <v>4</v>
      </c>
      <c r="G9" s="4" t="s">
        <v>5</v>
      </c>
      <c r="H9" s="4" t="s">
        <v>6</v>
      </c>
      <c r="I9" s="4" t="s">
        <v>7</v>
      </c>
      <c r="J9" s="25" t="s">
        <v>8</v>
      </c>
      <c r="K9" s="23" t="s">
        <v>9</v>
      </c>
      <c r="L9" s="23" t="s">
        <v>10</v>
      </c>
      <c r="M9" s="23" t="s">
        <v>11</v>
      </c>
      <c r="N9" s="23" t="s">
        <v>12</v>
      </c>
      <c r="O9" s="23" t="s">
        <v>13</v>
      </c>
      <c r="P9" s="23" t="s">
        <v>14</v>
      </c>
    </row>
    <row r="10" spans="1:16" x14ac:dyDescent="0.25">
      <c r="A10" s="28" cm="1">
        <f t="array" ref="A10:P124">_xlfn._xlws.FILTER(Data,Search)</f>
        <v>1</v>
      </c>
      <c r="B10" s="24" t="str">
        <v>Children in Migration process</v>
      </c>
      <c r="C10" s="22" t="str">
        <v>UNICEF</v>
      </c>
      <c r="D10" s="22" t="str">
        <v>2h</v>
      </c>
      <c r="E10" s="22" t="str">
        <v>En, Ru</v>
      </c>
      <c r="F10" s="22" t="str">
        <v>Asia</v>
      </c>
      <c r="G10" s="22" t="str">
        <v>Available all year</v>
      </c>
      <c r="H10" s="22" t="str">
        <v>Free</v>
      </c>
      <c r="I10" s="22" t="str">
        <v>https://agora.unicef.org/course/info.php?id=36446</v>
      </c>
      <c r="J10" s="22" t="str">
        <v>Protection</v>
      </c>
      <c r="K10" s="22" t="str">
        <v>children</v>
      </c>
      <c r="L10" s="22" t="str">
        <v>assistance</v>
      </c>
      <c r="M10" s="22" t="str">
        <v>intersectionality</v>
      </c>
      <c r="N10" s="22">
        <v>0</v>
      </c>
      <c r="O10" s="22">
        <v>0</v>
      </c>
      <c r="P10" s="22">
        <v>0</v>
      </c>
    </row>
    <row r="11" spans="1:16" ht="30" x14ac:dyDescent="0.25">
      <c r="A11" s="28">
        <v>2</v>
      </c>
      <c r="B11" s="24" t="str">
        <v>How to provide initial support to survivrs of gender-based violence (GBV)</v>
      </c>
      <c r="C11" s="22" t="str">
        <v>UNICEF</v>
      </c>
      <c r="D11" s="22" t="str">
        <v>2h</v>
      </c>
      <c r="E11" s="22" t="str">
        <v>En</v>
      </c>
      <c r="F11" s="22" t="str">
        <v>Global</v>
      </c>
      <c r="G11" s="22" t="str">
        <v>Available all year</v>
      </c>
      <c r="H11" s="22" t="str">
        <v>Free</v>
      </c>
      <c r="I11" s="22" t="str">
        <v>https://agora.unicef.org/course/info.php?id=45769</v>
      </c>
      <c r="J11" s="22" t="str">
        <v>Gender</v>
      </c>
      <c r="K11" s="22" t="str">
        <v>Protection</v>
      </c>
      <c r="L11" s="22" t="str">
        <v>Assistance</v>
      </c>
      <c r="M11" s="22" t="str">
        <v>Psychosocial</v>
      </c>
      <c r="N11" s="22" t="str">
        <v>GBV</v>
      </c>
      <c r="O11" s="22" t="str">
        <v>Violence</v>
      </c>
      <c r="P11" s="22" t="str">
        <v>vulnerable</v>
      </c>
    </row>
    <row r="12" spans="1:16" x14ac:dyDescent="0.25">
      <c r="A12" s="28">
        <v>3</v>
      </c>
      <c r="B12" s="24" t="str">
        <v>UNHCR Best interests procedure for refugee and asylum-seeking children at risk</v>
      </c>
      <c r="C12" s="22" t="str">
        <v>UNHCR</v>
      </c>
      <c r="D12" s="22" t="str">
        <v>3h</v>
      </c>
      <c r="E12" s="22" t="str">
        <v>En</v>
      </c>
      <c r="F12" s="22" t="str">
        <v>Global</v>
      </c>
      <c r="G12" s="22" t="str">
        <v>Available all year</v>
      </c>
      <c r="H12" s="22" t="str">
        <v>Free</v>
      </c>
      <c r="I12" s="22" t="str">
        <v>https://agora.unicef.org/course/info.php?id=46300</v>
      </c>
      <c r="J12" s="22" t="str">
        <v>Children</v>
      </c>
      <c r="K12" s="22" t="str">
        <v>Protection</v>
      </c>
      <c r="L12" s="22" t="str">
        <v>Assistance</v>
      </c>
      <c r="M12" s="22" t="str">
        <v>Refugees</v>
      </c>
      <c r="N12" s="22" t="str">
        <v>Asylum seekers</v>
      </c>
      <c r="O12" s="22" t="str">
        <v>Human Rights</v>
      </c>
      <c r="P12" s="22">
        <v>0</v>
      </c>
    </row>
    <row r="13" spans="1:16" x14ac:dyDescent="0.25">
      <c r="A13" s="28">
        <v>4</v>
      </c>
      <c r="B13" s="24" t="str">
        <v>Age, Gender and Diversity Learning Modules by UNHCR</v>
      </c>
      <c r="C13" s="22" t="str">
        <v>UNHCR</v>
      </c>
      <c r="D13" s="22" t="str">
        <v>4h</v>
      </c>
      <c r="E13" s="22" t="str">
        <v>En, Fr</v>
      </c>
      <c r="F13" s="22" t="str">
        <v>Global</v>
      </c>
      <c r="G13" s="22" t="str">
        <v>Available all year</v>
      </c>
      <c r="H13" s="22" t="str">
        <v>Free</v>
      </c>
      <c r="I13" s="22" t="str">
        <v>https://agora.unicef.org/course/info.php?id=45198</v>
      </c>
      <c r="J13" s="22" t="str">
        <v>Gender</v>
      </c>
      <c r="K13" s="22" t="str">
        <v>Protection</v>
      </c>
      <c r="L13" s="22" t="str">
        <v>Intersectionaity</v>
      </c>
      <c r="M13" s="22" t="str">
        <v>Children</v>
      </c>
      <c r="N13" s="22" t="str">
        <v>Refugees</v>
      </c>
      <c r="O13" s="22" t="str">
        <v>vulnerable</v>
      </c>
      <c r="P13" s="22" t="str">
        <v>Human Rights</v>
      </c>
    </row>
    <row r="14" spans="1:16" x14ac:dyDescent="0.25">
      <c r="A14" s="28">
        <v>5</v>
      </c>
      <c r="B14" s="24" t="str">
        <v>I Know Gender 16: Gender Equality and Migration</v>
      </c>
      <c r="C14" s="22" t="str">
        <v>UNWOMEN</v>
      </c>
      <c r="D14" s="22" t="str">
        <v>3h</v>
      </c>
      <c r="E14" s="22" t="str">
        <v>En, Fr, Es</v>
      </c>
      <c r="F14" s="22" t="str">
        <v>Global</v>
      </c>
      <c r="G14" s="22" t="str">
        <v>Available all year</v>
      </c>
      <c r="H14" s="22" t="str">
        <v>Free</v>
      </c>
      <c r="I14" s="22" t="str">
        <v>https://portal.trainingcentre.unwomen.org/product/je-connais-le-genre-16/?lang=fr</v>
      </c>
      <c r="J14" s="22" t="str">
        <v>Gender</v>
      </c>
      <c r="K14" s="22" t="str">
        <v>Intersectionality</v>
      </c>
      <c r="L14" s="22" t="str">
        <v>vulnerable</v>
      </c>
      <c r="M14" s="22" t="str">
        <v>Protection</v>
      </c>
      <c r="N14" s="22" t="str">
        <v>Human Rights</v>
      </c>
      <c r="O14" s="22">
        <v>0</v>
      </c>
      <c r="P14" s="22">
        <v>0</v>
      </c>
    </row>
    <row r="15" spans="1:16" x14ac:dyDescent="0.25">
      <c r="A15" s="28">
        <v>6</v>
      </c>
      <c r="B15" s="24" t="str">
        <v>Security Sector Reform (SSR): Rights &amp; Needs of Women in Border Management</v>
      </c>
      <c r="C15" s="22" t="str">
        <v>UNWOMEN</v>
      </c>
      <c r="D15" s="22" t="str">
        <v>5h</v>
      </c>
      <c r="E15" s="22" t="str">
        <v>En, Fr, Es</v>
      </c>
      <c r="F15" s="22" t="str">
        <v>Global</v>
      </c>
      <c r="G15" s="22" t="str">
        <v>Available all year</v>
      </c>
      <c r="H15" s="22">
        <v>60</v>
      </c>
      <c r="I15" s="22" t="str">
        <v>https://portal.trainingcentre.unwomen.org/product/reforme-du-secteur-de-securite-proteger-les-droits-des-femmes-et-repondre-a-leurs-besoins-ans-la-gestion-des-frontieres-fr/?lang=fr</v>
      </c>
      <c r="J15" s="22" t="str">
        <v>Gender</v>
      </c>
      <c r="K15" s="22" t="str">
        <v>Intersectionality</v>
      </c>
      <c r="L15" s="22" t="str">
        <v>vulnerable</v>
      </c>
      <c r="M15" s="22" t="str">
        <v>Border Management</v>
      </c>
      <c r="N15" s="22" t="str">
        <v>Human Rights</v>
      </c>
      <c r="O15" s="22">
        <v>0</v>
      </c>
      <c r="P15" s="22">
        <v>0</v>
      </c>
    </row>
    <row r="16" spans="1:16" x14ac:dyDescent="0.25">
      <c r="A16" s="28">
        <v>7</v>
      </c>
      <c r="B16" s="24" t="str">
        <v>Gender, Migration, Development: A Matter of Rights</v>
      </c>
      <c r="C16" s="22" t="str">
        <v>UNWOMEN</v>
      </c>
      <c r="D16" s="22" t="str">
        <v>2 à 4 jours</v>
      </c>
      <c r="E16" s="22" t="str">
        <v>En, Fr, Es</v>
      </c>
      <c r="F16" s="22" t="str">
        <v>Global</v>
      </c>
      <c r="G16" s="22" t="str">
        <v>Upon request</v>
      </c>
      <c r="H16" s="22" t="str">
        <v>Upon request</v>
      </c>
      <c r="I16" s="22" t="str">
        <v>https://portal.trainingcentre.unwomen.org/product/gender-migration-development-a-matter-of-rights/?lang=fr</v>
      </c>
      <c r="J16" s="22" t="str">
        <v>Gender</v>
      </c>
      <c r="K16" s="22" t="str">
        <v>Intersectionality</v>
      </c>
      <c r="L16" s="22" t="str">
        <v>Migration and Development</v>
      </c>
      <c r="M16" s="22" t="str">
        <v>Governance</v>
      </c>
      <c r="N16" s="22" t="str">
        <v>Policy</v>
      </c>
      <c r="O16" s="22" t="str">
        <v>Human Rights</v>
      </c>
      <c r="P16" s="22">
        <v>0</v>
      </c>
    </row>
    <row r="17" spans="1:16" x14ac:dyDescent="0.25">
      <c r="A17" s="28">
        <v>8</v>
      </c>
      <c r="B17" s="24" t="str">
        <v>L’entrepreneurship for migrants and refugees</v>
      </c>
      <c r="C17" s="22" t="str">
        <v>UNITAR</v>
      </c>
      <c r="D17" s="22" t="str">
        <v>6 weeks</v>
      </c>
      <c r="E17" s="22" t="str">
        <v>En, Fr</v>
      </c>
      <c r="F17" s="22" t="str">
        <v>Global</v>
      </c>
      <c r="G17" s="22" t="str">
        <v>See calendar</v>
      </c>
      <c r="H17" s="22" t="str">
        <v>Upon request</v>
      </c>
      <c r="I17" s="22" t="str">
        <v>https://event.unitar.org/fr/full-catalog/french-lentrepreneuriat-pour-les-migrants-et-les-refugies-2024</v>
      </c>
      <c r="J17" s="22" t="str">
        <v>Migrant workers</v>
      </c>
      <c r="K17" s="22" t="str">
        <v>Refugees</v>
      </c>
      <c r="L17" s="22" t="str">
        <v>employement</v>
      </c>
      <c r="M17" s="22" t="str">
        <v>entrepreneurship</v>
      </c>
      <c r="N17" s="22" t="str">
        <v>Economic opportunities</v>
      </c>
      <c r="O17" s="22">
        <v>0</v>
      </c>
      <c r="P17" s="22">
        <v>0</v>
      </c>
    </row>
    <row r="18" spans="1:16" ht="30" x14ac:dyDescent="0.25">
      <c r="A18" s="28">
        <v>9</v>
      </c>
      <c r="B18" s="24" t="str">
        <v>Migration and Gender</v>
      </c>
      <c r="C18" s="22" t="str">
        <v>FAO</v>
      </c>
      <c r="D18" s="22" t="str">
        <v>1h</v>
      </c>
      <c r="E18" s="22" t="str">
        <v>En, Fr</v>
      </c>
      <c r="F18" s="22" t="str">
        <v>Global</v>
      </c>
      <c r="G18" s="22" t="str">
        <v>Available all year</v>
      </c>
      <c r="H18" s="22" t="str">
        <v>Free</v>
      </c>
      <c r="I18" s="22" t="str">
        <v>https://elearning.fao.org/course/view.php?id=445</v>
      </c>
      <c r="J18" s="22" t="str">
        <v>Gender</v>
      </c>
      <c r="K18" s="22" t="str">
        <v>Intersectionality</v>
      </c>
      <c r="L18" s="22" t="str">
        <v>vulnerable</v>
      </c>
      <c r="M18" s="22" t="str">
        <v>Migration and Development</v>
      </c>
      <c r="N18" s="22">
        <v>0</v>
      </c>
      <c r="O18" s="22" t="str">
        <v>rural</v>
      </c>
      <c r="P18" s="22">
        <v>0</v>
      </c>
    </row>
    <row r="19" spans="1:16" ht="30" x14ac:dyDescent="0.25">
      <c r="A19" s="28">
        <v>10</v>
      </c>
      <c r="B19" s="24" t="str">
        <v>Migration and Youth Rural Areas</v>
      </c>
      <c r="C19" s="22" t="str">
        <v>FAO</v>
      </c>
      <c r="D19" s="22" t="str">
        <v>1h</v>
      </c>
      <c r="E19" s="22" t="str">
        <v>En</v>
      </c>
      <c r="F19" s="22" t="str">
        <v>Global</v>
      </c>
      <c r="G19" s="22" t="str">
        <v>Available all year</v>
      </c>
      <c r="H19" s="22" t="str">
        <v>Free</v>
      </c>
      <c r="I19" s="22" t="str">
        <v>https://elearning.fao.org/course/view.php?id=376</v>
      </c>
      <c r="J19" s="22" t="str">
        <v>Rural</v>
      </c>
      <c r="K19" s="22" t="str">
        <v>Gender</v>
      </c>
      <c r="L19" s="22" t="str">
        <v>Intersectionaity</v>
      </c>
      <c r="M19" s="22" t="str">
        <v>Children</v>
      </c>
      <c r="N19" s="22" t="str">
        <v>Migration and Development</v>
      </c>
      <c r="O19" s="22">
        <v>0</v>
      </c>
      <c r="P19" s="22">
        <v>0</v>
      </c>
    </row>
    <row r="20" spans="1:16" x14ac:dyDescent="0.25">
      <c r="A20" s="28">
        <v>11</v>
      </c>
      <c r="B20" s="24" t="str">
        <v>Migration and Protracted crisis</v>
      </c>
      <c r="C20" s="22" t="str">
        <v>FAO</v>
      </c>
      <c r="D20" s="22" t="str">
        <v>1h</v>
      </c>
      <c r="E20" s="22" t="str">
        <v>En</v>
      </c>
      <c r="F20" s="22" t="str">
        <v>Global</v>
      </c>
      <c r="G20" s="22" t="str">
        <v>Available all year</v>
      </c>
      <c r="H20" s="22" t="str">
        <v>Free</v>
      </c>
      <c r="I20" s="22" t="str">
        <v>https://elearning.fao.org/course/view.php?id=492</v>
      </c>
      <c r="J20" s="22" t="str">
        <v>Crisis</v>
      </c>
      <c r="K20" s="22" t="str">
        <v>Disaster</v>
      </c>
      <c r="L20" s="22" t="str">
        <v>Displacement</v>
      </c>
      <c r="M20" s="22" t="str">
        <v>IDP</v>
      </c>
      <c r="N20" s="22" t="str">
        <v>Policy</v>
      </c>
      <c r="O20" s="22" t="str">
        <v>rural</v>
      </c>
      <c r="P20" s="22" t="str">
        <v>Program</v>
      </c>
    </row>
    <row r="21" spans="1:16" ht="30" x14ac:dyDescent="0.25">
      <c r="A21" s="28">
        <v>12</v>
      </c>
      <c r="B21" s="24" t="str">
        <v>Migration and Climate Change</v>
      </c>
      <c r="C21" s="22" t="str">
        <v>FAO</v>
      </c>
      <c r="D21" s="22" t="str">
        <v>2h</v>
      </c>
      <c r="E21" s="22" t="str">
        <v>En</v>
      </c>
      <c r="F21" s="22" t="str">
        <v>Global</v>
      </c>
      <c r="G21" s="22" t="str">
        <v>Available all year</v>
      </c>
      <c r="H21" s="22" t="str">
        <v>Free</v>
      </c>
      <c r="I21" s="22" t="str">
        <v>https://elearning.fao.org/course/view.php?id=818</v>
      </c>
      <c r="J21" s="22" t="str">
        <v>climate change</v>
      </c>
      <c r="K21" s="22" t="str">
        <v>Disaster</v>
      </c>
      <c r="L21" s="22" t="str">
        <v>environment</v>
      </c>
      <c r="M21" s="22" t="str">
        <v>Migration and Development</v>
      </c>
      <c r="N21" s="22" t="str">
        <v>remittances</v>
      </c>
      <c r="O21" s="22" t="str">
        <v>rural</v>
      </c>
      <c r="P21" s="22">
        <v>0</v>
      </c>
    </row>
    <row r="22" spans="1:16" ht="30" x14ac:dyDescent="0.25">
      <c r="A22" s="28">
        <v>13</v>
      </c>
      <c r="B22" s="24" t="str">
        <v>Introduction to smuggling of migrants</v>
      </c>
      <c r="C22" s="22" t="str">
        <v>UNODC</v>
      </c>
      <c r="D22" s="22" t="str">
        <v>1h</v>
      </c>
      <c r="E22" s="22" t="str">
        <v>En</v>
      </c>
      <c r="F22" s="22" t="str">
        <v>Global</v>
      </c>
      <c r="G22" s="22" t="str">
        <v>Available all year</v>
      </c>
      <c r="H22" s="22" t="str">
        <v>Free</v>
      </c>
      <c r="I22" s="22" t="str">
        <v>https://www.unodc.org/elearning/en/courses/course-catalogue.html#J</v>
      </c>
      <c r="J22" s="22" t="str">
        <v>Trafficking in persons</v>
      </c>
      <c r="K22" s="22" t="str">
        <v>Smuggling of migrants</v>
      </c>
      <c r="L22" s="22" t="str">
        <v>legal Migration</v>
      </c>
      <c r="M22" s="22" t="str">
        <v>Governance</v>
      </c>
      <c r="N22" s="22" t="str">
        <v>Policy</v>
      </c>
      <c r="O22" s="22" t="str">
        <v>vulnerable</v>
      </c>
      <c r="P22" s="22">
        <v>0</v>
      </c>
    </row>
    <row r="23" spans="1:16" ht="45" x14ac:dyDescent="0.25">
      <c r="A23" s="28">
        <v>14</v>
      </c>
      <c r="B23" s="24" t="str">
        <v>Investigative approaches to smuggling of migrants</v>
      </c>
      <c r="C23" s="22" t="str">
        <v>UNODC</v>
      </c>
      <c r="D23" s="22" t="str">
        <v>1h</v>
      </c>
      <c r="E23" s="22" t="str">
        <v>En and more</v>
      </c>
      <c r="F23" s="22" t="str">
        <v>Global</v>
      </c>
      <c r="G23" s="22" t="str">
        <v>Available all year</v>
      </c>
      <c r="H23" s="22" t="str">
        <v>Free</v>
      </c>
      <c r="I23" s="22" t="str">
        <v>https://www.unodc.org/elearning/en/courses/course-catalogue.html#J</v>
      </c>
      <c r="J23" s="22" t="str">
        <v>Trafficking in persons</v>
      </c>
      <c r="K23" s="22" t="str">
        <v>Smuggling of migrants</v>
      </c>
      <c r="L23" s="22" t="str">
        <v>legal Migration</v>
      </c>
      <c r="M23" s="22" t="str">
        <v>Governance</v>
      </c>
      <c r="N23" s="22" t="str">
        <v>Policy</v>
      </c>
      <c r="O23" s="22" t="str">
        <v>Capacity building</v>
      </c>
      <c r="P23" s="22" t="str">
        <v>vulnerable</v>
      </c>
    </row>
    <row r="24" spans="1:16" ht="30" x14ac:dyDescent="0.25">
      <c r="A24" s="28">
        <v>15</v>
      </c>
      <c r="B24" s="24" t="str">
        <v>Investigative techniques to counter the smuggling of migrants</v>
      </c>
      <c r="C24" s="22" t="str">
        <v>UNODC</v>
      </c>
      <c r="D24" s="22" t="str">
        <v>1h</v>
      </c>
      <c r="E24" s="22" t="str">
        <v>En and more</v>
      </c>
      <c r="F24" s="22" t="str">
        <v>Global</v>
      </c>
      <c r="G24" s="22" t="str">
        <v>Available all year</v>
      </c>
      <c r="H24" s="22" t="str">
        <v>Free</v>
      </c>
      <c r="I24" s="22" t="str">
        <v>https://www.unodc.org/elearning/en/courses/course-catalogue.html#J</v>
      </c>
      <c r="J24" s="22" t="str">
        <v>Trafficking in persons</v>
      </c>
      <c r="K24" s="22" t="str">
        <v>Smuggling of migrants</v>
      </c>
      <c r="L24" s="22" t="str">
        <v>legal Migration</v>
      </c>
      <c r="M24" s="22" t="str">
        <v>Governance</v>
      </c>
      <c r="N24" s="22" t="str">
        <v>Policy</v>
      </c>
      <c r="O24" s="22" t="str">
        <v>Capacity building</v>
      </c>
      <c r="P24" s="22" t="str">
        <v>vulnerable</v>
      </c>
    </row>
    <row r="25" spans="1:16" ht="30" x14ac:dyDescent="0.25">
      <c r="A25" s="28">
        <v>16</v>
      </c>
      <c r="B25" s="24" t="str">
        <v>Understanding Human Trafficking</v>
      </c>
      <c r="C25" s="22" t="str">
        <v>UNODC</v>
      </c>
      <c r="D25" s="22" t="str">
        <v>1h</v>
      </c>
      <c r="E25" s="22" t="str">
        <v>En and more</v>
      </c>
      <c r="F25" s="22" t="str">
        <v>Global</v>
      </c>
      <c r="G25" s="22" t="str">
        <v>Available all year</v>
      </c>
      <c r="H25" s="22" t="str">
        <v>Free</v>
      </c>
      <c r="I25" s="22" t="str">
        <v>https://www.unodc.org/elearning/en/courses/course-catalogue.html#J</v>
      </c>
      <c r="J25" s="22" t="str">
        <v>Trafficking in persons</v>
      </c>
      <c r="K25" s="22" t="str">
        <v>Smuggling of migrants</v>
      </c>
      <c r="L25" s="22" t="str">
        <v>legal Migration</v>
      </c>
      <c r="M25" s="22" t="str">
        <v>Governance</v>
      </c>
      <c r="N25" s="22" t="str">
        <v>Policy</v>
      </c>
      <c r="O25" s="22" t="str">
        <v>Capacity building</v>
      </c>
      <c r="P25" s="22" t="str">
        <v>vulnerable</v>
      </c>
    </row>
    <row r="26" spans="1:16" ht="30" x14ac:dyDescent="0.25">
      <c r="A26" s="28">
        <v>17</v>
      </c>
      <c r="B26" s="24" t="str">
        <v>Human trafficking process</v>
      </c>
      <c r="C26" s="22" t="str">
        <v>UNODC</v>
      </c>
      <c r="D26" s="22" t="str">
        <v>1h</v>
      </c>
      <c r="E26" s="22" t="str">
        <v>En and more</v>
      </c>
      <c r="F26" s="22" t="str">
        <v>Global</v>
      </c>
      <c r="G26" s="22" t="str">
        <v>Available all year</v>
      </c>
      <c r="H26" s="22" t="str">
        <v>Free</v>
      </c>
      <c r="I26" s="22" t="str">
        <v>https://www.unodc.org/elearning/en/courses/course-catalogue.html#J</v>
      </c>
      <c r="J26" s="22" t="str">
        <v>Trafficking in persons</v>
      </c>
      <c r="K26" s="22" t="str">
        <v>Smuggling of migrants</v>
      </c>
      <c r="L26" s="22" t="str">
        <v>legal Migration</v>
      </c>
      <c r="M26" s="22" t="str">
        <v>Governance</v>
      </c>
      <c r="N26" s="22" t="str">
        <v>Policy</v>
      </c>
      <c r="O26" s="22" t="str">
        <v>Capacity building</v>
      </c>
      <c r="P26" s="22" t="str">
        <v>vulnerable</v>
      </c>
    </row>
    <row r="27" spans="1:16" ht="30" x14ac:dyDescent="0.25">
      <c r="A27" s="28">
        <v>18</v>
      </c>
      <c r="B27" s="24" t="str">
        <v>Identtifying and dealing with victims</v>
      </c>
      <c r="C27" s="22" t="str">
        <v>UNODC</v>
      </c>
      <c r="D27" s="22" t="str">
        <v>1h</v>
      </c>
      <c r="E27" s="22" t="str">
        <v>En and more</v>
      </c>
      <c r="F27" s="22" t="str">
        <v>Global</v>
      </c>
      <c r="G27" s="22" t="str">
        <v>Available all year</v>
      </c>
      <c r="H27" s="22" t="str">
        <v>Free</v>
      </c>
      <c r="I27" s="22" t="str">
        <v>https://www.unodc.org/elearning/en/courses/course-catalogue.html#J</v>
      </c>
      <c r="J27" s="22" t="str">
        <v>Trafficking in persons</v>
      </c>
      <c r="K27" s="22" t="str">
        <v>Smuggling of migrants</v>
      </c>
      <c r="L27" s="22" t="str">
        <v>legal Migration</v>
      </c>
      <c r="M27" s="22" t="str">
        <v>Governance</v>
      </c>
      <c r="N27" s="22" t="str">
        <v>Policy</v>
      </c>
      <c r="O27" s="22" t="str">
        <v>Capacity building</v>
      </c>
      <c r="P27" s="22" t="str">
        <v>vulnerable</v>
      </c>
    </row>
    <row r="28" spans="1:16" ht="30" x14ac:dyDescent="0.25">
      <c r="A28" s="28">
        <v>19</v>
      </c>
      <c r="B28" s="24" t="str">
        <v>Combatting Trafficking of human being</v>
      </c>
      <c r="C28" s="22" t="str">
        <v>CoE</v>
      </c>
      <c r="D28" s="22" t="str">
        <v>13h</v>
      </c>
      <c r="E28" s="22" t="str">
        <v xml:space="preserve"> </v>
      </c>
      <c r="F28" s="22" t="str">
        <v>Global</v>
      </c>
      <c r="G28" s="22" t="str">
        <v>Available all year</v>
      </c>
      <c r="H28" s="22" t="str">
        <v>Free</v>
      </c>
      <c r="I28" s="22" t="str">
        <v>https://help.elearning.ext.coe.int/enrol/index.php?id=1943</v>
      </c>
      <c r="J28" s="22" t="str">
        <v>Trafficking in persons</v>
      </c>
      <c r="K28" s="22" t="str">
        <v>Smuggling of migrants</v>
      </c>
      <c r="L28" s="22" t="str">
        <v>legal Migration</v>
      </c>
      <c r="M28" s="22" t="str">
        <v>Governance</v>
      </c>
      <c r="N28" s="22" t="str">
        <v>Policy</v>
      </c>
      <c r="O28" s="22" t="str">
        <v>Capacity building</v>
      </c>
      <c r="P28" s="22" t="str">
        <v>vulnerable</v>
      </c>
    </row>
    <row r="29" spans="1:16" x14ac:dyDescent="0.25">
      <c r="A29" s="28">
        <v>20</v>
      </c>
      <c r="B29" s="24" t="str">
        <v>Migration Trends in Latin America</v>
      </c>
      <c r="C29" s="22" t="str">
        <v>IOM</v>
      </c>
      <c r="D29" s="22" t="str">
        <v>4h</v>
      </c>
      <c r="E29" s="22" t="str">
        <v>Es</v>
      </c>
      <c r="F29" s="22" t="str">
        <v>Latin America</v>
      </c>
      <c r="G29" s="22" t="str">
        <v>Available all year</v>
      </c>
      <c r="H29" s="22" t="str">
        <v>Free</v>
      </c>
      <c r="I29" s="22" t="str">
        <v>https://www.ecampus.iom.int/enrol/index.php?id=197</v>
      </c>
      <c r="J29" s="22" t="str">
        <v>Latin America</v>
      </c>
      <c r="K29" s="22" t="str">
        <v>Data</v>
      </c>
      <c r="L29" s="22" t="str">
        <v>Governance</v>
      </c>
      <c r="M29" s="22">
        <v>0</v>
      </c>
      <c r="N29" s="22">
        <v>0</v>
      </c>
      <c r="O29" s="22">
        <v>0</v>
      </c>
      <c r="P29" s="22">
        <v>0</v>
      </c>
    </row>
    <row r="30" spans="1:16" ht="30" x14ac:dyDescent="0.25">
      <c r="A30" s="28">
        <v>21</v>
      </c>
      <c r="B30" s="24" t="str">
        <v>Guatemalan Migration Code and its Regulations</v>
      </c>
      <c r="C30" s="22" t="str">
        <v>IOM</v>
      </c>
      <c r="D30" s="22" t="str">
        <v>4,5h</v>
      </c>
      <c r="E30" s="22" t="str">
        <v>Es</v>
      </c>
      <c r="F30" s="22" t="str">
        <v>Latin America</v>
      </c>
      <c r="G30" s="22" t="str">
        <v>Available all year</v>
      </c>
      <c r="H30" s="22" t="str">
        <v>Free</v>
      </c>
      <c r="I30" s="22" t="str">
        <v>https://www.ecampus.iom.int/enrol/index.php?id=475</v>
      </c>
      <c r="J30" s="22" t="str">
        <v>Latin America</v>
      </c>
      <c r="K30" s="22" t="str">
        <v>Data</v>
      </c>
      <c r="L30" s="22" t="str">
        <v>Governance</v>
      </c>
      <c r="M30" s="22">
        <v>0</v>
      </c>
      <c r="N30" s="22">
        <v>0</v>
      </c>
      <c r="O30" s="22">
        <v>0</v>
      </c>
      <c r="P30" s="22">
        <v>0</v>
      </c>
    </row>
    <row r="31" spans="1:16" ht="30" x14ac:dyDescent="0.25">
      <c r="A31" s="28">
        <v>22</v>
      </c>
      <c r="B31" s="24" t="str">
        <v>Introductory Course to Migration Data in Africa</v>
      </c>
      <c r="C31" s="22" t="str">
        <v>IOM</v>
      </c>
      <c r="D31" s="22" t="str">
        <v>4,5h</v>
      </c>
      <c r="E31" s="22" t="str">
        <v>En</v>
      </c>
      <c r="F31" s="22" t="str">
        <v>Africa</v>
      </c>
      <c r="G31" s="22" t="str">
        <v>Available all year</v>
      </c>
      <c r="H31" s="22" t="str">
        <v>Free</v>
      </c>
      <c r="I31" s="22" t="str">
        <v>https://www.ecampus.iom.int/course/view.php?id=533</v>
      </c>
      <c r="J31" s="22" t="str">
        <v>Africa</v>
      </c>
      <c r="K31" s="22" t="str">
        <v>Data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</row>
    <row r="32" spans="1:16" ht="30" x14ac:dyDescent="0.25">
      <c r="A32" s="28">
        <v>23</v>
      </c>
      <c r="B32" s="24" t="str">
        <v>Migration Data in the Caribbean</v>
      </c>
      <c r="C32" s="22" t="str">
        <v>IOM</v>
      </c>
      <c r="D32" s="22" t="str">
        <v>3h</v>
      </c>
      <c r="E32" s="22" t="str">
        <v>En</v>
      </c>
      <c r="F32" s="22" t="str">
        <v>Caribbean</v>
      </c>
      <c r="G32" s="22" t="str">
        <v>Available all year</v>
      </c>
      <c r="H32" s="22" t="str">
        <v>Free</v>
      </c>
      <c r="I32" s="22" t="str">
        <v>https://www.ecampus.iom.int/enrol/index.php?id=556</v>
      </c>
      <c r="J32" s="22" t="str">
        <v>Caribbean</v>
      </c>
      <c r="K32" s="22" t="str">
        <v>Data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</row>
    <row r="33" spans="1:16" ht="45" x14ac:dyDescent="0.25">
      <c r="A33" s="28">
        <v>24</v>
      </c>
      <c r="B33" s="24" t="str">
        <v>Migration Governance in the Caribbean</v>
      </c>
      <c r="C33" s="22" t="str">
        <v>IOM</v>
      </c>
      <c r="D33" s="22" t="str">
        <v>3h</v>
      </c>
      <c r="E33" s="22" t="str">
        <v>En</v>
      </c>
      <c r="F33" s="22" t="str">
        <v>Caribbean</v>
      </c>
      <c r="G33" s="22" t="str">
        <v>Available all year</v>
      </c>
      <c r="H33" s="22" t="str">
        <v>Free</v>
      </c>
      <c r="I33" s="22" t="str">
        <v>https://www.ecampus.iom.int/enrol/index.php?id=78</v>
      </c>
      <c r="J33" s="22" t="str">
        <v>Caribbean</v>
      </c>
      <c r="K33" s="22" t="str">
        <v>Governance</v>
      </c>
      <c r="L33" s="22">
        <v>0</v>
      </c>
      <c r="M33" s="22">
        <v>0</v>
      </c>
      <c r="N33" s="22">
        <v>0</v>
      </c>
      <c r="O33" s="22">
        <v>0</v>
      </c>
      <c r="P33" s="22">
        <v>0</v>
      </c>
    </row>
    <row r="34" spans="1:16" ht="30" x14ac:dyDescent="0.25">
      <c r="A34" s="28">
        <v>25</v>
      </c>
      <c r="B34" s="24" t="str">
        <v>Human Rights in International Migration</v>
      </c>
      <c r="C34" s="22" t="str">
        <v>IOM</v>
      </c>
      <c r="D34" s="22" t="str">
        <v>3h</v>
      </c>
      <c r="E34" s="22" t="str">
        <v>Es</v>
      </c>
      <c r="F34" s="22" t="str">
        <v>Latin America</v>
      </c>
      <c r="G34" s="22" t="str">
        <v>Available all year</v>
      </c>
      <c r="H34" s="22" t="str">
        <v>Free</v>
      </c>
      <c r="I34" s="22" t="str">
        <v>https://www.ecampus.iom.int/enrol/index.php?id=603</v>
      </c>
      <c r="J34" s="22" t="str">
        <v>Latin America</v>
      </c>
      <c r="K34" s="22" t="str">
        <v>Human Rights</v>
      </c>
      <c r="L34" s="22">
        <v>0</v>
      </c>
      <c r="M34" s="22">
        <v>0</v>
      </c>
      <c r="N34" s="22">
        <v>0</v>
      </c>
      <c r="O34" s="22">
        <v>0</v>
      </c>
      <c r="P34" s="22">
        <v>0</v>
      </c>
    </row>
    <row r="35" spans="1:16" ht="30" x14ac:dyDescent="0.25">
      <c r="A35" s="28">
        <v>26</v>
      </c>
      <c r="B35" s="24" t="str">
        <v>Reintegration Handbook Online Course</v>
      </c>
      <c r="C35" s="22" t="str">
        <v>IOM</v>
      </c>
      <c r="D35" s="22" t="str">
        <v>3h</v>
      </c>
      <c r="E35" s="22" t="str">
        <v>En, Fr, Ar, Es</v>
      </c>
      <c r="F35" s="22" t="str">
        <v>Global</v>
      </c>
      <c r="G35" s="22" t="str">
        <v>Available all year</v>
      </c>
      <c r="H35" s="22" t="str">
        <v>Free</v>
      </c>
      <c r="I35" s="22" t="str">
        <v>https://www.ecampus.iom.int/course/view.php?id=84</v>
      </c>
      <c r="J35" s="22" t="str">
        <v>Return</v>
      </c>
      <c r="K35" s="22" t="str">
        <v>Protection</v>
      </c>
      <c r="L35" s="22" t="str">
        <v>Assistance</v>
      </c>
      <c r="M35" s="22" t="str">
        <v>Reintegration</v>
      </c>
      <c r="N35" s="22" t="str">
        <v>Toolkit</v>
      </c>
      <c r="O35" s="22">
        <v>0</v>
      </c>
      <c r="P35" s="22">
        <v>0</v>
      </c>
    </row>
    <row r="36" spans="1:16" x14ac:dyDescent="0.25">
      <c r="A36" s="28">
        <v>27</v>
      </c>
      <c r="B36" s="24" t="str">
        <v xml:space="preserve"> Protection and Assistance for Migrants Vulnerable to Violence, Exploitation and Abuse</v>
      </c>
      <c r="C36" s="22" t="str">
        <v>IOM</v>
      </c>
      <c r="D36" s="22" t="str">
        <v>3h</v>
      </c>
      <c r="E36" s="22" t="str">
        <v>En, Es</v>
      </c>
      <c r="F36" s="22" t="str">
        <v>Global</v>
      </c>
      <c r="G36" s="22" t="str">
        <v>Available all year</v>
      </c>
      <c r="H36" s="22" t="str">
        <v>Free</v>
      </c>
      <c r="I36" s="22" t="str">
        <v>https://www.ecampus.iom.int/course/view.php?id=534</v>
      </c>
      <c r="J36" s="22" t="str">
        <v>Protection</v>
      </c>
      <c r="K36" s="22" t="str">
        <v>Assistance</v>
      </c>
      <c r="L36" s="22" t="str">
        <v>Vulnerable</v>
      </c>
      <c r="M36" s="22">
        <v>0</v>
      </c>
      <c r="N36" s="22">
        <v>0</v>
      </c>
      <c r="O36" s="22">
        <v>0</v>
      </c>
      <c r="P36" s="22">
        <v>0</v>
      </c>
    </row>
    <row r="37" spans="1:16" ht="30" x14ac:dyDescent="0.25">
      <c r="A37" s="28">
        <v>28</v>
      </c>
      <c r="B37" s="24" t="str">
        <v xml:space="preserve"> Monitoring and Evaluating Return and Reintegration Programmes</v>
      </c>
      <c r="C37" s="22" t="str">
        <v>IOM</v>
      </c>
      <c r="D37" s="22" t="str">
        <v>10h</v>
      </c>
      <c r="E37" s="22" t="str">
        <v>En, Fr</v>
      </c>
      <c r="F37" s="22" t="str">
        <v>Global</v>
      </c>
      <c r="G37" s="22" t="str">
        <v>Available all year</v>
      </c>
      <c r="H37" s="22" t="str">
        <v>Free</v>
      </c>
      <c r="I37" s="22" t="str">
        <v>https://www.ecampus.iom.int/enrol/index.php?id=648</v>
      </c>
      <c r="J37" s="22" t="str">
        <v>Return</v>
      </c>
      <c r="K37" s="22" t="str">
        <v>Protection</v>
      </c>
      <c r="L37" s="22" t="str">
        <v>Assistance</v>
      </c>
      <c r="M37" s="22" t="str">
        <v>Reintegration</v>
      </c>
      <c r="N37" s="22" t="str">
        <v>Monitoring</v>
      </c>
      <c r="O37" s="22" t="str">
        <v>Program</v>
      </c>
      <c r="P37" s="22">
        <v>0</v>
      </c>
    </row>
    <row r="38" spans="1:16" ht="30" x14ac:dyDescent="0.25">
      <c r="A38" s="28">
        <v>29</v>
      </c>
      <c r="B38" s="24" t="str">
        <v>Differentiated Identification and Protection Mechanisms</v>
      </c>
      <c r="C38" s="22" t="str">
        <v>IOM</v>
      </c>
      <c r="D38" s="22" t="str">
        <v>3h</v>
      </c>
      <c r="E38" s="22" t="str">
        <v>Es</v>
      </c>
      <c r="F38" s="22" t="str">
        <v>Latin America</v>
      </c>
      <c r="G38" s="22" t="str">
        <v>Available all year</v>
      </c>
      <c r="H38" s="22" t="str">
        <v>Free</v>
      </c>
      <c r="I38" s="22" t="str">
        <v>https://www.ecampus.iom.int/enrol/index.php?id=10</v>
      </c>
      <c r="J38" s="22" t="str">
        <v>Protection</v>
      </c>
      <c r="K38" s="22" t="str">
        <v>Assistance</v>
      </c>
      <c r="L38" s="22" t="str">
        <v>Vulnerable</v>
      </c>
      <c r="M38" s="22">
        <v>0</v>
      </c>
      <c r="N38" s="22">
        <v>0</v>
      </c>
      <c r="O38" s="22">
        <v>0</v>
      </c>
      <c r="P38" s="22">
        <v>0</v>
      </c>
    </row>
    <row r="39" spans="1:16" ht="45" x14ac:dyDescent="0.25">
      <c r="A39" s="28">
        <v>30</v>
      </c>
      <c r="B39" s="24" t="str">
        <v>Migration and Youth</v>
      </c>
      <c r="C39" s="22" t="str">
        <v>IOM</v>
      </c>
      <c r="D39" s="22" t="str">
        <v>3h</v>
      </c>
      <c r="E39" s="22" t="str">
        <v>Es</v>
      </c>
      <c r="F39" s="22" t="str">
        <v>Latin America</v>
      </c>
      <c r="G39" s="22" t="str">
        <v>Available all year</v>
      </c>
      <c r="H39" s="22" t="str">
        <v>Free</v>
      </c>
      <c r="I39" s="22" t="str">
        <v>https://www.ecampus.iom.int/enrol/index.php?id=5</v>
      </c>
      <c r="J39" s="22" t="str">
        <v>Protection</v>
      </c>
      <c r="K39" s="22" t="str">
        <v>Assistance</v>
      </c>
      <c r="L39" s="22" t="str">
        <v>Children</v>
      </c>
      <c r="M39" s="22">
        <v>0</v>
      </c>
      <c r="N39" s="22">
        <v>0</v>
      </c>
      <c r="O39" s="22">
        <v>0</v>
      </c>
      <c r="P39" s="22">
        <v>0</v>
      </c>
    </row>
    <row r="40" spans="1:16" ht="30" x14ac:dyDescent="0.25">
      <c r="A40" s="28">
        <v>31</v>
      </c>
      <c r="B40" s="24" t="str">
        <v>Identification and protection of children and youth, migrants and refugees in Morocco</v>
      </c>
      <c r="C40" s="22" t="str">
        <v>IOM</v>
      </c>
      <c r="D40" s="22" t="str">
        <v>3h</v>
      </c>
      <c r="E40" s="22" t="str">
        <v>Fr, Ar</v>
      </c>
      <c r="F40" s="22" t="str">
        <v>Africa</v>
      </c>
      <c r="G40" s="22" t="str">
        <v>Available all year</v>
      </c>
      <c r="H40" s="22" t="str">
        <v>Free</v>
      </c>
      <c r="I40" s="22" t="str">
        <v>https://www.ecampus.iom.int/enrol/index.php?id=628</v>
      </c>
      <c r="J40" s="22" t="str">
        <v>Protection</v>
      </c>
      <c r="K40" s="22" t="str">
        <v>Assistance</v>
      </c>
      <c r="L40" s="22" t="str">
        <v>Refugee</v>
      </c>
      <c r="M40" s="22" t="str">
        <v>Children</v>
      </c>
      <c r="N40" s="22">
        <v>0</v>
      </c>
      <c r="O40" s="22">
        <v>0</v>
      </c>
      <c r="P40" s="22">
        <v>0</v>
      </c>
    </row>
    <row r="41" spans="1:16" x14ac:dyDescent="0.25">
      <c r="A41" s="28">
        <v>32</v>
      </c>
      <c r="B41" s="24" t="str">
        <v>Migrant children and adolescents in Latin America and the Caribbean</v>
      </c>
      <c r="C41" s="22" t="str">
        <v>IOM</v>
      </c>
      <c r="D41" s="22" t="str">
        <v>3h</v>
      </c>
      <c r="E41" s="22" t="str">
        <v>Es</v>
      </c>
      <c r="F41" s="22" t="str">
        <v>Latin America</v>
      </c>
      <c r="G41" s="22" t="str">
        <v>Available all year</v>
      </c>
      <c r="H41" s="22" t="str">
        <v>Free</v>
      </c>
      <c r="I41" s="22" t="str">
        <v>https://www.ecampus.iom.int/enrol/index.php?id=607</v>
      </c>
      <c r="J41" s="22" t="str">
        <v>children</v>
      </c>
      <c r="K41" s="22" t="str">
        <v>Latin America</v>
      </c>
      <c r="L41" s="22">
        <v>0</v>
      </c>
      <c r="M41" s="22">
        <v>0</v>
      </c>
      <c r="N41" s="22">
        <v>0</v>
      </c>
      <c r="O41" s="22">
        <v>0</v>
      </c>
      <c r="P41" s="22">
        <v>0</v>
      </c>
    </row>
    <row r="42" spans="1:16" x14ac:dyDescent="0.25">
      <c r="A42" s="28">
        <v>33</v>
      </c>
      <c r="B42" s="24" t="str">
        <v>Disarmament, Demobilization and Reintegration (DDR) of children and adolescents</v>
      </c>
      <c r="C42" s="22" t="str">
        <v>IOM</v>
      </c>
      <c r="D42" s="22" t="str">
        <v>40h</v>
      </c>
      <c r="E42" s="22" t="str">
        <v>Es</v>
      </c>
      <c r="F42" s="22" t="str">
        <v>Global</v>
      </c>
      <c r="G42" s="22" t="str">
        <v>Available all year</v>
      </c>
      <c r="H42" s="22" t="str">
        <v>Free</v>
      </c>
      <c r="I42" s="22" t="str">
        <v>https://www.ecampus.iom.int/enrol/index.php?id=191</v>
      </c>
      <c r="J42" s="22" t="str">
        <v>DDR</v>
      </c>
      <c r="K42" s="22" t="str">
        <v>Children</v>
      </c>
      <c r="L42" s="22" t="str">
        <v xml:space="preserve">Protection </v>
      </c>
      <c r="M42" s="22" t="str">
        <v>Assitance</v>
      </c>
      <c r="N42" s="22">
        <v>0</v>
      </c>
      <c r="O42" s="22">
        <v>0</v>
      </c>
      <c r="P42" s="22">
        <v>0</v>
      </c>
    </row>
    <row r="43" spans="1:16" ht="30" x14ac:dyDescent="0.25">
      <c r="A43" s="28">
        <v>34</v>
      </c>
      <c r="B43" s="24" t="str">
        <v>Impact Evaluations for Return and Reintegration Programmes</v>
      </c>
      <c r="C43" s="22" t="str">
        <v>IOM</v>
      </c>
      <c r="D43" s="22" t="str">
        <v>5h</v>
      </c>
      <c r="E43" s="22" t="str">
        <v>En, Fr, Ar</v>
      </c>
      <c r="F43" s="22" t="str">
        <v>Global</v>
      </c>
      <c r="G43" s="22" t="str">
        <v>Available all year</v>
      </c>
      <c r="H43" s="22" t="str">
        <v>Free</v>
      </c>
      <c r="I43" s="22" t="str">
        <v>https://www.ecampus.iom.int/course/view.php?id=729</v>
      </c>
      <c r="J43" s="22" t="str">
        <v>Return</v>
      </c>
      <c r="K43" s="22" t="str">
        <v>Protection</v>
      </c>
      <c r="L43" s="22" t="str">
        <v>Assistance</v>
      </c>
      <c r="M43" s="22" t="str">
        <v>Reintegration</v>
      </c>
      <c r="N43" s="22" t="str">
        <v>Evaluation</v>
      </c>
      <c r="O43" s="22">
        <v>0</v>
      </c>
      <c r="P43" s="22">
        <v>0</v>
      </c>
    </row>
    <row r="44" spans="1:16" x14ac:dyDescent="0.25">
      <c r="A44" s="28">
        <v>35</v>
      </c>
      <c r="B44" s="24" t="str">
        <v>Combating the smuggling of migrants with a gender perspective - Mexico</v>
      </c>
      <c r="C44" s="22" t="str">
        <v>IOM</v>
      </c>
      <c r="D44" s="22" t="str">
        <v>3h</v>
      </c>
      <c r="E44" s="22" t="str">
        <v>Es</v>
      </c>
      <c r="F44" s="22" t="str">
        <v>Latin America</v>
      </c>
      <c r="G44" s="22" t="str">
        <v>Available all year</v>
      </c>
      <c r="H44" s="22" t="str">
        <v>Free</v>
      </c>
      <c r="I44" s="22" t="str">
        <v>https://www.ecampus.iom.int/enrol/index.php?id=809</v>
      </c>
      <c r="J44" s="22" t="str">
        <v>Latin America</v>
      </c>
      <c r="K44" s="22" t="str">
        <v>Protection</v>
      </c>
      <c r="L44" s="22" t="str">
        <v>Assistance</v>
      </c>
      <c r="M44" s="22" t="str">
        <v>Gender</v>
      </c>
      <c r="N44" s="22">
        <v>0</v>
      </c>
      <c r="O44" s="22">
        <v>0</v>
      </c>
      <c r="P44" s="22">
        <v>0</v>
      </c>
    </row>
    <row r="45" spans="1:16" ht="30" x14ac:dyDescent="0.25">
      <c r="A45" s="28">
        <v>36</v>
      </c>
      <c r="B45" s="24" t="str">
        <v>IOM’s Role in Resettlement and Complementary Pathways</v>
      </c>
      <c r="C45" s="22" t="str">
        <v>IOM</v>
      </c>
      <c r="D45" s="22" t="str">
        <v>3h</v>
      </c>
      <c r="E45" s="22" t="str">
        <v>En</v>
      </c>
      <c r="F45" s="22" t="str">
        <v>Global</v>
      </c>
      <c r="G45" s="22" t="str">
        <v>Available all year</v>
      </c>
      <c r="H45" s="22" t="str">
        <v>Free</v>
      </c>
      <c r="I45" s="22" t="str">
        <v>https://www.ecampus.iom.int/enrol/index.php?id=827</v>
      </c>
      <c r="J45" s="22" t="str">
        <v>Resettlement</v>
      </c>
      <c r="K45" s="22" t="str">
        <v>Protection</v>
      </c>
      <c r="L45" s="22" t="str">
        <v>Assistance</v>
      </c>
      <c r="M45" s="22">
        <v>0</v>
      </c>
      <c r="N45" s="22">
        <v>0</v>
      </c>
      <c r="O45" s="22">
        <v>0</v>
      </c>
      <c r="P45" s="22">
        <v>0</v>
      </c>
    </row>
    <row r="46" spans="1:16" ht="30" x14ac:dyDescent="0.25">
      <c r="A46" s="28">
        <v>37</v>
      </c>
      <c r="B46" s="24" t="str">
        <v>Introduction to the International Recruitment Integrity System</v>
      </c>
      <c r="C46" s="22" t="str">
        <v>IOM</v>
      </c>
      <c r="D46" s="22" t="str">
        <v>1h</v>
      </c>
      <c r="E46" s="22" t="str">
        <v>En, Es</v>
      </c>
      <c r="F46" s="22" t="str">
        <v>Global</v>
      </c>
      <c r="G46" s="22" t="str">
        <v>Available all year</v>
      </c>
      <c r="H46" s="22" t="str">
        <v>Free</v>
      </c>
      <c r="I46" s="22" t="str">
        <v>https://www.ecampus.iom.int/course/view.php?id=45</v>
      </c>
      <c r="J46" s="22" t="str">
        <v>Labor Migration</v>
      </c>
      <c r="K46" s="22" t="str">
        <v>Migrant workers</v>
      </c>
      <c r="L46" s="22" t="str">
        <v>legal Migration</v>
      </c>
      <c r="M46" s="22" t="str">
        <v>Migration and Development</v>
      </c>
      <c r="N46" s="22">
        <v>0</v>
      </c>
      <c r="O46" s="22">
        <v>0</v>
      </c>
      <c r="P46" s="22">
        <v>0</v>
      </c>
    </row>
    <row r="47" spans="1:16" x14ac:dyDescent="0.25">
      <c r="A47" s="28">
        <v>38</v>
      </c>
      <c r="B47" s="24" t="str">
        <v>Ethical Recruitment of Migrant Domestic Workers for Employers</v>
      </c>
      <c r="C47" s="22" t="str">
        <v>IOM</v>
      </c>
      <c r="D47" s="22" t="str">
        <v>15 min</v>
      </c>
      <c r="E47" s="22" t="str">
        <v>En</v>
      </c>
      <c r="F47" s="22" t="str">
        <v>Asia</v>
      </c>
      <c r="G47" s="22" t="str">
        <v>Available all year</v>
      </c>
      <c r="H47" s="22" t="str">
        <v>Free</v>
      </c>
      <c r="I47" s="22" t="str">
        <v>https://www.ecampus.iom.int/enrol/index.php?id=429</v>
      </c>
      <c r="J47" s="22" t="str">
        <v>Labor Migration</v>
      </c>
      <c r="K47" s="22" t="str">
        <v>Migrant workers</v>
      </c>
      <c r="L47" s="22" t="str">
        <v>legal Migration</v>
      </c>
      <c r="M47" s="22" t="str">
        <v>Migration and Development</v>
      </c>
      <c r="N47" s="22">
        <v>0</v>
      </c>
      <c r="O47" s="22">
        <v>0</v>
      </c>
      <c r="P47" s="22">
        <v>0</v>
      </c>
    </row>
    <row r="48" spans="1:16" ht="30" x14ac:dyDescent="0.25">
      <c r="A48" s="28">
        <v>39</v>
      </c>
      <c r="B48" s="24" t="str">
        <v>Labour Migration Management in Latin America</v>
      </c>
      <c r="C48" s="22" t="str">
        <v>IOM</v>
      </c>
      <c r="D48" s="22" t="str">
        <v>3h</v>
      </c>
      <c r="E48" s="22" t="str">
        <v>Es</v>
      </c>
      <c r="F48" s="22" t="str">
        <v>Latin America</v>
      </c>
      <c r="G48" s="22" t="str">
        <v>Available all year</v>
      </c>
      <c r="H48" s="22" t="str">
        <v>Free</v>
      </c>
      <c r="I48" s="22" t="str">
        <v>https://www.ecampus.iom.int/course/view.php?id=13</v>
      </c>
      <c r="J48" s="22" t="str">
        <v>Labor Migration</v>
      </c>
      <c r="K48" s="22" t="str">
        <v>legal Migration</v>
      </c>
      <c r="L48" s="22" t="str">
        <v>Migration and Development</v>
      </c>
      <c r="M48" s="22" t="str">
        <v>Migration Management</v>
      </c>
      <c r="N48" s="22">
        <v>0</v>
      </c>
      <c r="O48" s="22">
        <v>0</v>
      </c>
      <c r="P48" s="22">
        <v>0</v>
      </c>
    </row>
    <row r="49" spans="1:16" ht="60" x14ac:dyDescent="0.25">
      <c r="A49" s="28">
        <v>40</v>
      </c>
      <c r="B49" s="24" t="str">
        <v>Corporate Social Responsibility and Labour Migration</v>
      </c>
      <c r="C49" s="22" t="str">
        <v>IOM</v>
      </c>
      <c r="D49" s="22" t="str">
        <v>3h</v>
      </c>
      <c r="E49" s="22" t="str">
        <v>Es</v>
      </c>
      <c r="F49" s="22" t="str">
        <v>Latin America</v>
      </c>
      <c r="G49" s="22" t="str">
        <v>Available all year</v>
      </c>
      <c r="H49" s="22" t="str">
        <v>Free</v>
      </c>
      <c r="I49" s="22" t="str">
        <v>https://www.ecampus.iom.int/enrol/index.php?id=261</v>
      </c>
      <c r="J49" s="22" t="str">
        <v>Labor Migration</v>
      </c>
      <c r="K49" s="22" t="str">
        <v>Migrant workers</v>
      </c>
      <c r="L49" s="22" t="str">
        <v>legal Migration</v>
      </c>
      <c r="M49" s="22" t="str">
        <v>Migration and Development</v>
      </c>
      <c r="N49" s="22">
        <v>0</v>
      </c>
      <c r="O49" s="22">
        <v>0</v>
      </c>
      <c r="P49" s="22">
        <v>0</v>
      </c>
    </row>
    <row r="50" spans="1:16" ht="45" x14ac:dyDescent="0.25">
      <c r="A50" s="28">
        <v>41</v>
      </c>
      <c r="B50" s="24" t="str">
        <v>Development and Implementation of Bilateral Agreements on Labour Migration</v>
      </c>
      <c r="C50" s="22" t="str">
        <v>IOM</v>
      </c>
      <c r="D50" s="22" t="str">
        <v>3h</v>
      </c>
      <c r="E50" s="22" t="str">
        <v>Es</v>
      </c>
      <c r="F50" s="22" t="str">
        <v>Latin America</v>
      </c>
      <c r="G50" s="22" t="str">
        <v>Available all year</v>
      </c>
      <c r="H50" s="22" t="str">
        <v>Free</v>
      </c>
      <c r="I50" s="22" t="str">
        <v>https://www.ecampus.iom.int/enrol/index.php?id=535</v>
      </c>
      <c r="J50" s="22" t="str">
        <v>Labor Migration</v>
      </c>
      <c r="K50" s="22" t="str">
        <v>Migrant workers</v>
      </c>
      <c r="L50" s="22" t="str">
        <v>legal Migration</v>
      </c>
      <c r="M50" s="22" t="str">
        <v>Migration and Development</v>
      </c>
      <c r="N50" s="22">
        <v>0</v>
      </c>
      <c r="O50" s="22">
        <v>0</v>
      </c>
      <c r="P50" s="22">
        <v>0</v>
      </c>
    </row>
    <row r="51" spans="1:16" ht="60" x14ac:dyDescent="0.25">
      <c r="A51" s="28">
        <v>42</v>
      </c>
      <c r="B51" s="24" t="str">
        <v>High-Level Specialized Course on Binational Programmes and Labour Mobility Policies</v>
      </c>
      <c r="C51" s="22" t="str">
        <v>IOM</v>
      </c>
      <c r="D51" s="22" t="str">
        <v>3h</v>
      </c>
      <c r="E51" s="22" t="str">
        <v>Es</v>
      </c>
      <c r="F51" s="22" t="str">
        <v>Latin America</v>
      </c>
      <c r="G51" s="22" t="str">
        <v>Available all year</v>
      </c>
      <c r="H51" s="22" t="str">
        <v>Free</v>
      </c>
      <c r="I51" s="22" t="str">
        <v>https://www.ecampus.iom.int/enrol/index.php?id=554</v>
      </c>
      <c r="J51" s="22" t="str">
        <v>Labor Migration</v>
      </c>
      <c r="K51" s="22" t="str">
        <v>Migrant workers</v>
      </c>
      <c r="L51" s="22" t="str">
        <v>legal Migration</v>
      </c>
      <c r="M51" s="22" t="str">
        <v>Migration and Development</v>
      </c>
      <c r="N51" s="22">
        <v>0</v>
      </c>
      <c r="O51" s="22">
        <v>0</v>
      </c>
      <c r="P51" s="22">
        <v>0</v>
      </c>
    </row>
    <row r="52" spans="1:16" x14ac:dyDescent="0.25">
      <c r="A52" s="28">
        <v>43</v>
      </c>
      <c r="B52" s="24" t="str">
        <v>Introduction to the Management of Fair and Ethical Recruitment and Employment
of Migrant Workers</v>
      </c>
      <c r="C52" s="22" t="str">
        <v>IOM</v>
      </c>
      <c r="D52" s="22" t="str">
        <v>2h</v>
      </c>
      <c r="E52" s="22" t="str">
        <v>En</v>
      </c>
      <c r="F52" s="22" t="str">
        <v>Global</v>
      </c>
      <c r="G52" s="22" t="str">
        <v>Available all year</v>
      </c>
      <c r="H52" s="22" t="str">
        <v>Free</v>
      </c>
      <c r="I52" s="22" t="str">
        <v>https://www.ecampus.iom.int/enrol/index.php?id=474</v>
      </c>
      <c r="J52" s="22" t="str">
        <v>Labor Migration</v>
      </c>
      <c r="K52" s="22" t="str">
        <v>Migrant workers</v>
      </c>
      <c r="L52" s="22" t="str">
        <v>legal Migration</v>
      </c>
      <c r="M52" s="22" t="str">
        <v>Migration and Development</v>
      </c>
      <c r="N52" s="22">
        <v>0</v>
      </c>
      <c r="O52" s="22">
        <v>0</v>
      </c>
      <c r="P52" s="22">
        <v>0</v>
      </c>
    </row>
    <row r="53" spans="1:16" ht="30" x14ac:dyDescent="0.25">
      <c r="A53" s="28">
        <v>44</v>
      </c>
      <c r="B53" s="24" t="str">
        <v>Interculturality, Gender and Labour Migration for Local Governments</v>
      </c>
      <c r="C53" s="22" t="str">
        <v>IOM</v>
      </c>
      <c r="D53" s="22" t="str">
        <v>30h</v>
      </c>
      <c r="E53" s="22" t="str">
        <v>Es</v>
      </c>
      <c r="F53" s="22" t="str">
        <v>Latin America</v>
      </c>
      <c r="G53" s="22" t="str">
        <v>Available all year</v>
      </c>
      <c r="H53" s="22" t="str">
        <v>Free</v>
      </c>
      <c r="I53" s="22" t="str">
        <v>https://www.ecampus.iom.int/enrol/index.php?id=642</v>
      </c>
      <c r="J53" s="22" t="str">
        <v>Labor Migration</v>
      </c>
      <c r="K53" s="22" t="str">
        <v>Gender</v>
      </c>
      <c r="L53" s="22" t="str">
        <v>Local Government</v>
      </c>
      <c r="M53" s="22" t="str">
        <v>Migration and Development</v>
      </c>
      <c r="N53" s="22">
        <v>0</v>
      </c>
      <c r="O53" s="22">
        <v>0</v>
      </c>
      <c r="P53" s="22">
        <v>0</v>
      </c>
    </row>
    <row r="54" spans="1:16" x14ac:dyDescent="0.25">
      <c r="A54" s="28">
        <v>45</v>
      </c>
      <c r="B54" s="24" t="str">
        <v>Labour Migration and Responsible Business Practice in Viet Nam</v>
      </c>
      <c r="C54" s="22" t="str">
        <v>IOM</v>
      </c>
      <c r="D54" s="22" t="str">
        <v>1h</v>
      </c>
      <c r="E54" s="22" t="str">
        <v>En, Vi</v>
      </c>
      <c r="F54" s="22" t="str">
        <v>Asia</v>
      </c>
      <c r="G54" s="22" t="str">
        <v>Available all year</v>
      </c>
      <c r="H54" s="22" t="str">
        <v>Free</v>
      </c>
      <c r="I54" s="22" t="str">
        <v>https://www.ecampus.iom.int/enrol/index.php?id=642</v>
      </c>
      <c r="J54" s="22" t="str">
        <v>Labor Migration</v>
      </c>
      <c r="K54" s="22" t="str">
        <v>Migrant workers</v>
      </c>
      <c r="L54" s="22">
        <v>0</v>
      </c>
      <c r="M54" s="22" t="str">
        <v>Migration and Development</v>
      </c>
      <c r="N54" s="22">
        <v>0</v>
      </c>
      <c r="O54" s="22">
        <v>0</v>
      </c>
      <c r="P54" s="22">
        <v>0</v>
      </c>
    </row>
    <row r="55" spans="1:16" ht="30" x14ac:dyDescent="0.25">
      <c r="A55" s="28">
        <v>46</v>
      </c>
      <c r="B55" s="24" t="str">
        <v>Diaspora Mapping Toolkit Online Course</v>
      </c>
      <c r="C55" s="22" t="str">
        <v>IOM</v>
      </c>
      <c r="D55" s="22" t="str">
        <v>4h</v>
      </c>
      <c r="E55" s="22" t="str">
        <v>En, Fr</v>
      </c>
      <c r="F55" s="22" t="str">
        <v>Global</v>
      </c>
      <c r="G55" s="22" t="str">
        <v>Available all year</v>
      </c>
      <c r="H55" s="22" t="str">
        <v>Free</v>
      </c>
      <c r="I55" s="22" t="str">
        <v>https://www.ecampus.iom.int/course/view.php?id=732</v>
      </c>
      <c r="J55" s="22" t="str">
        <v>Diaspora</v>
      </c>
      <c r="K55" s="22" t="str">
        <v>Migration and Development</v>
      </c>
      <c r="L55" s="22" t="str">
        <v>Toolkit</v>
      </c>
      <c r="M55" s="22">
        <v>0</v>
      </c>
      <c r="N55" s="22">
        <v>0</v>
      </c>
      <c r="O55" s="22">
        <v>0</v>
      </c>
      <c r="P55" s="22">
        <v>0</v>
      </c>
    </row>
    <row r="56" spans="1:16" x14ac:dyDescent="0.25">
      <c r="A56" s="28">
        <v>47</v>
      </c>
      <c r="B56" s="24" t="str">
        <v>Mainstreaming Migration into International Cooperation and Development</v>
      </c>
      <c r="C56" s="22" t="str">
        <v>IOM</v>
      </c>
      <c r="D56" s="22" t="str">
        <v>4h</v>
      </c>
      <c r="E56" s="22" t="str">
        <v>En</v>
      </c>
      <c r="F56" s="22" t="str">
        <v>Global</v>
      </c>
      <c r="G56" s="22" t="str">
        <v>Available all year</v>
      </c>
      <c r="H56" s="22" t="str">
        <v>Free</v>
      </c>
      <c r="I56" s="22" t="str">
        <v>https://www.ecampus.iom.int/course/view.php?id=783</v>
      </c>
      <c r="J56" s="22" t="str">
        <v>Migration and Development</v>
      </c>
      <c r="K56" s="22" t="str">
        <v>Program</v>
      </c>
      <c r="L56" s="22">
        <v>0</v>
      </c>
      <c r="M56" s="22">
        <v>0</v>
      </c>
      <c r="N56" s="22">
        <v>0</v>
      </c>
      <c r="O56" s="22">
        <v>0</v>
      </c>
      <c r="P56" s="22">
        <v>0</v>
      </c>
    </row>
    <row r="57" spans="1:16" x14ac:dyDescent="0.25">
      <c r="A57" s="28">
        <v>48</v>
      </c>
      <c r="B57" s="24" t="str">
        <v>Empowering transnational communities and diasporas with a gender perspective</v>
      </c>
      <c r="C57" s="22" t="str">
        <v>IOM</v>
      </c>
      <c r="D57" s="22" t="str">
        <v>4h</v>
      </c>
      <c r="E57" s="22" t="str">
        <v>En, Es, Pt</v>
      </c>
      <c r="F57" s="22" t="str">
        <v>Global</v>
      </c>
      <c r="G57" s="22" t="str">
        <v>Available all year</v>
      </c>
      <c r="H57" s="22" t="str">
        <v>Free</v>
      </c>
      <c r="I57" s="22" t="str">
        <v>https://www.ecampus.iom.int/enrol/index.php?id=806</v>
      </c>
      <c r="J57" s="22" t="str">
        <v>Migration and Development</v>
      </c>
      <c r="K57" s="22" t="str">
        <v>Gender</v>
      </c>
      <c r="L57" s="22" t="str">
        <v>Diaspora</v>
      </c>
      <c r="M57" s="22">
        <v>0</v>
      </c>
      <c r="N57" s="22">
        <v>0</v>
      </c>
      <c r="O57" s="22">
        <v>0</v>
      </c>
      <c r="P57" s="22">
        <v>0</v>
      </c>
    </row>
    <row r="58" spans="1:16" ht="45" x14ac:dyDescent="0.25">
      <c r="A58" s="28">
        <v>49</v>
      </c>
      <c r="B58" s="24" t="str">
        <v>Introducing the Montreal Recommendations on Recruitment: A Road Map towards Better Regulation</v>
      </c>
      <c r="C58" s="22" t="str">
        <v>IOM</v>
      </c>
      <c r="D58" s="22" t="str">
        <v>1h</v>
      </c>
      <c r="E58" s="22" t="str">
        <v>En, Es</v>
      </c>
      <c r="F58" s="22" t="str">
        <v>Global</v>
      </c>
      <c r="G58" s="22" t="str">
        <v>Available all year</v>
      </c>
      <c r="H58" s="22" t="str">
        <v>Free</v>
      </c>
      <c r="I58" s="22" t="str">
        <v>https://www.ecampus.iom.int/enrol/index.php?id=807</v>
      </c>
      <c r="J58" s="22" t="str">
        <v>Migration and Development</v>
      </c>
      <c r="K58" s="22" t="str">
        <v>Labor Migration</v>
      </c>
      <c r="L58" s="22" t="str">
        <v>Migrant workers</v>
      </c>
      <c r="M58" s="22" t="str">
        <v>legal Migration</v>
      </c>
      <c r="N58" s="22">
        <v>0</v>
      </c>
      <c r="O58" s="22">
        <v>0</v>
      </c>
      <c r="P58" s="22">
        <v>0</v>
      </c>
    </row>
    <row r="59" spans="1:16" ht="30" x14ac:dyDescent="0.25">
      <c r="A59" s="28">
        <v>50</v>
      </c>
      <c r="B59" s="24" t="str">
        <v>Designing, Implementing, and Evaluating the Impact of Social Mixing Programs</v>
      </c>
      <c r="C59" s="22" t="str">
        <v>IOM</v>
      </c>
      <c r="D59" s="22" t="str">
        <v>2h</v>
      </c>
      <c r="E59" s="22" t="str">
        <v>En</v>
      </c>
      <c r="F59" s="22" t="str">
        <v>Global</v>
      </c>
      <c r="G59" s="22" t="str">
        <v>Available all year</v>
      </c>
      <c r="H59" s="22" t="str">
        <v>Free</v>
      </c>
      <c r="I59" s="22" t="str">
        <v>https://www.ecampus.iom.int/enrol/index.php?id=838</v>
      </c>
      <c r="J59" s="22" t="str">
        <v>Migration and Development</v>
      </c>
      <c r="K59" s="22" t="str">
        <v>Evaluation</v>
      </c>
      <c r="L59" s="22">
        <v>0</v>
      </c>
      <c r="M59" s="22">
        <v>0</v>
      </c>
      <c r="N59" s="22">
        <v>0</v>
      </c>
      <c r="O59" s="22">
        <v>0</v>
      </c>
      <c r="P59" s="22">
        <v>0</v>
      </c>
    </row>
    <row r="60" spans="1:16" ht="45" x14ac:dyDescent="0.25">
      <c r="A60" s="28">
        <v>51</v>
      </c>
      <c r="B60" s="24" t="str">
        <v>Entrepreneurship for migrants</v>
      </c>
      <c r="C60" s="22" t="str">
        <v>IOM</v>
      </c>
      <c r="D60" s="22" t="str">
        <v>4h</v>
      </c>
      <c r="E60" s="22" t="str">
        <v>Es</v>
      </c>
      <c r="F60" s="22" t="str">
        <v>Global</v>
      </c>
      <c r="G60" s="22" t="str">
        <v>Available all year</v>
      </c>
      <c r="H60" s="22" t="str">
        <v>Free</v>
      </c>
      <c r="I60" s="22" t="str">
        <v>https://www.ecampus.iom.int/enrol/index.php?id=811</v>
      </c>
      <c r="J60" s="22" t="str">
        <v>Migration and Development</v>
      </c>
      <c r="K60" s="22" t="str">
        <v>Entrepreneurship</v>
      </c>
      <c r="L60" s="22" t="str">
        <v>integration</v>
      </c>
      <c r="M60" s="22">
        <v>0</v>
      </c>
      <c r="N60" s="22">
        <v>0</v>
      </c>
      <c r="O60" s="22">
        <v>0</v>
      </c>
      <c r="P60" s="22">
        <v>0</v>
      </c>
    </row>
    <row r="61" spans="1:16" x14ac:dyDescent="0.25">
      <c r="A61" s="28">
        <v>52</v>
      </c>
      <c r="B61" s="24" t="str">
        <v>Including Migrants in Emergency Management</v>
      </c>
      <c r="C61" s="22" t="str">
        <v>IOM</v>
      </c>
      <c r="D61" s="22" t="str">
        <v>3h</v>
      </c>
      <c r="E61" s="22" t="str">
        <v>En, Es, It</v>
      </c>
      <c r="F61" s="22" t="str">
        <v>Global</v>
      </c>
      <c r="G61" s="22" t="str">
        <v>Available all year</v>
      </c>
      <c r="H61" s="22" t="str">
        <v>Free</v>
      </c>
      <c r="I61" s="22" t="str">
        <v>https://www.ecampus.iom.int/course/view.php?id=35</v>
      </c>
      <c r="J61" s="22" t="str">
        <v>Crisis</v>
      </c>
      <c r="K61" s="22" t="str">
        <v>protection</v>
      </c>
      <c r="L61" s="22" t="str">
        <v>integration</v>
      </c>
      <c r="M61" s="22">
        <v>0</v>
      </c>
      <c r="N61" s="22">
        <v>0</v>
      </c>
      <c r="O61" s="22">
        <v>0</v>
      </c>
      <c r="P61" s="22">
        <v>0</v>
      </c>
    </row>
    <row r="62" spans="1:16" x14ac:dyDescent="0.25">
      <c r="A62" s="28">
        <v>53</v>
      </c>
      <c r="B62" s="24" t="str">
        <v>Improving Assistance to Nationals Affected by Crises Abroad</v>
      </c>
      <c r="C62" s="22" t="str">
        <v>IOM</v>
      </c>
      <c r="D62" s="22" t="str">
        <v>5h</v>
      </c>
      <c r="E62" s="22" t="str">
        <v>En, Es, Fr, Ar, Ru</v>
      </c>
      <c r="F62" s="22" t="str">
        <v>Global</v>
      </c>
      <c r="G62" s="22" t="str">
        <v>Available all year</v>
      </c>
      <c r="H62" s="22" t="str">
        <v>Free</v>
      </c>
      <c r="I62" s="22" t="str">
        <v>https://www.ecampus.iom.int/course/view.php?id=19</v>
      </c>
      <c r="J62" s="22" t="str">
        <v>Crisis</v>
      </c>
      <c r="K62" s="22" t="str">
        <v>Assistance</v>
      </c>
      <c r="L62" s="22">
        <v>0</v>
      </c>
      <c r="M62" s="22">
        <v>0</v>
      </c>
      <c r="N62" s="22">
        <v>0</v>
      </c>
      <c r="O62" s="22">
        <v>0</v>
      </c>
      <c r="P62" s="22">
        <v>0</v>
      </c>
    </row>
    <row r="63" spans="1:16" x14ac:dyDescent="0.25">
      <c r="A63" s="28">
        <v>54</v>
      </c>
      <c r="B63" s="24" t="str">
        <v>Camp Coordination and Camp Management</v>
      </c>
      <c r="C63" s="22" t="str">
        <v>IOM</v>
      </c>
      <c r="D63" s="22" t="str">
        <v>4h</v>
      </c>
      <c r="E63" s="22" t="str">
        <v>Es</v>
      </c>
      <c r="F63" s="22" t="str">
        <v>Latin America</v>
      </c>
      <c r="G63" s="22" t="str">
        <v>Available all year</v>
      </c>
      <c r="H63" s="22" t="str">
        <v>Free</v>
      </c>
      <c r="I63" s="22" t="str">
        <v>https://www.ecampus.iom.int/enrol/index.php?id=602</v>
      </c>
      <c r="J63" s="22" t="str">
        <v>Crisis</v>
      </c>
      <c r="K63" s="22" t="str">
        <v>Management</v>
      </c>
      <c r="L63" s="22" t="str">
        <v>Program</v>
      </c>
      <c r="M63" s="22">
        <v>0</v>
      </c>
      <c r="N63" s="22">
        <v>0</v>
      </c>
      <c r="O63" s="22">
        <v>0</v>
      </c>
      <c r="P63" s="22">
        <v>0</v>
      </c>
    </row>
    <row r="64" spans="1:16" x14ac:dyDescent="0.25">
      <c r="A64" s="28">
        <v>55</v>
      </c>
      <c r="B64" s="24" t="str">
        <v>Counter Trafficking in Humanitarian Settings (CTHS)</v>
      </c>
      <c r="C64" s="22" t="str">
        <v>IOM</v>
      </c>
      <c r="D64" s="22" t="str">
        <v>3h</v>
      </c>
      <c r="E64" s="22" t="str">
        <v>En, Fr, Es, Ar</v>
      </c>
      <c r="F64" s="22" t="str">
        <v>Global</v>
      </c>
      <c r="G64" s="22" t="str">
        <v>Available all year</v>
      </c>
      <c r="H64" s="22" t="str">
        <v>Free</v>
      </c>
      <c r="I64" s="22" t="str">
        <v>https://www.ecampus.iom.int/course/view.php?id=79</v>
      </c>
      <c r="J64" s="22" t="str">
        <v>Crisis</v>
      </c>
      <c r="K64" s="22" t="str">
        <v>Counter-trafficking</v>
      </c>
      <c r="L64" s="22" t="str">
        <v>Trafficking in persons</v>
      </c>
      <c r="M64" s="22">
        <v>0</v>
      </c>
      <c r="N64" s="22">
        <v>0</v>
      </c>
      <c r="O64" s="22">
        <v>0</v>
      </c>
      <c r="P64" s="22">
        <v>0</v>
      </c>
    </row>
    <row r="65" spans="1:16" x14ac:dyDescent="0.25">
      <c r="A65" s="28">
        <v>56</v>
      </c>
      <c r="B65" s="24" t="str">
        <v>Trafficking in Persons: Protection and Assistance to Victims</v>
      </c>
      <c r="C65" s="22" t="str">
        <v>IOM</v>
      </c>
      <c r="D65" s="22" t="str">
        <v>3h</v>
      </c>
      <c r="E65" s="22" t="str">
        <v>En, Es</v>
      </c>
      <c r="F65" s="22" t="str">
        <v>Latin America</v>
      </c>
      <c r="G65" s="22" t="str">
        <v>Available all year</v>
      </c>
      <c r="H65" s="22" t="str">
        <v>Free</v>
      </c>
      <c r="I65" s="22" t="str">
        <v>https://www.ecampus.iom.int/course/view.php?id=58</v>
      </c>
      <c r="J65" s="22" t="str">
        <v>Trafficking in persons</v>
      </c>
      <c r="K65" s="22" t="str">
        <v>Assistance</v>
      </c>
      <c r="L65" s="22" t="str">
        <v xml:space="preserve">Protection </v>
      </c>
      <c r="M65" s="22">
        <v>0</v>
      </c>
      <c r="N65" s="22">
        <v>0</v>
      </c>
      <c r="O65" s="22">
        <v>0</v>
      </c>
      <c r="P65" s="22">
        <v>0</v>
      </c>
    </row>
    <row r="66" spans="1:16" ht="30" x14ac:dyDescent="0.25">
      <c r="A66" s="28">
        <v>57</v>
      </c>
      <c r="B66" s="24" t="str">
        <v>Human Trafficking for Healthcare Providers</v>
      </c>
      <c r="C66" s="22" t="str">
        <v>IOM</v>
      </c>
      <c r="D66" s="22" t="str">
        <v>3h</v>
      </c>
      <c r="E66" s="22" t="str">
        <v>En, Es</v>
      </c>
      <c r="F66" s="22" t="str">
        <v>Latin America</v>
      </c>
      <c r="G66" s="22" t="str">
        <v>Available all year</v>
      </c>
      <c r="H66" s="22" t="str">
        <v>Free</v>
      </c>
      <c r="I66" s="22" t="str">
        <v>https://www.ecampus.iom.int/enrol/index.php?id=518</v>
      </c>
      <c r="J66" s="22" t="str">
        <v>Trafficking in persons</v>
      </c>
      <c r="K66" s="22" t="str">
        <v>Assistance</v>
      </c>
      <c r="L66" s="22" t="str">
        <v xml:space="preserve">Protection </v>
      </c>
      <c r="M66" s="22">
        <v>0</v>
      </c>
      <c r="N66" s="22">
        <v>0</v>
      </c>
      <c r="O66" s="22">
        <v>0</v>
      </c>
      <c r="P66" s="22">
        <v>0</v>
      </c>
    </row>
    <row r="67" spans="1:16" ht="30" x14ac:dyDescent="0.25">
      <c r="A67" s="28">
        <v>58</v>
      </c>
      <c r="B67" s="24" t="str">
        <v>Counter Trafficking in Persons for Consulates, Ministries and Secretariats of Foreign Affairs</v>
      </c>
      <c r="C67" s="22" t="str">
        <v>IOM</v>
      </c>
      <c r="D67" s="22" t="str">
        <v>3h</v>
      </c>
      <c r="E67" s="22" t="str">
        <v>Es</v>
      </c>
      <c r="F67" s="22" t="str">
        <v>Latin America</v>
      </c>
      <c r="G67" s="22" t="str">
        <v>Available all year</v>
      </c>
      <c r="H67" s="22" t="str">
        <v>Free</v>
      </c>
      <c r="I67" s="22" t="str">
        <v>https://www.ecampus.iom.int/enrol/index.php?id=43</v>
      </c>
      <c r="J67" s="22" t="str">
        <v>Trafficking in persons</v>
      </c>
      <c r="K67" s="22" t="str">
        <v>Assistance</v>
      </c>
      <c r="L67" s="22" t="str">
        <v xml:space="preserve">Protection </v>
      </c>
      <c r="M67" s="22" t="str">
        <v>Capacity building</v>
      </c>
      <c r="N67" s="22">
        <v>0</v>
      </c>
      <c r="O67" s="22">
        <v>0</v>
      </c>
      <c r="P67" s="22">
        <v>0</v>
      </c>
    </row>
    <row r="68" spans="1:16" x14ac:dyDescent="0.25">
      <c r="A68" s="28">
        <v>59</v>
      </c>
      <c r="B68" s="24" t="str">
        <v>Strengthening the Capacities of the Judiciary System in Trafficking in Persons with a Comprehensive Human Rights and Gender Perspective in Mexico</v>
      </c>
      <c r="C68" s="22" t="str">
        <v>IOM</v>
      </c>
      <c r="D68" s="22" t="str">
        <v>2h</v>
      </c>
      <c r="E68" s="22" t="str">
        <v>Es</v>
      </c>
      <c r="F68" s="22" t="str">
        <v>Latin America</v>
      </c>
      <c r="G68" s="22" t="str">
        <v>Available all year</v>
      </c>
      <c r="H68" s="22" t="str">
        <v>Free</v>
      </c>
      <c r="I68" s="22" t="str">
        <v>https://www.ecampus.iom.int/course/view.php?id=65</v>
      </c>
      <c r="J68" s="22" t="str">
        <v>Trafficking in persons</v>
      </c>
      <c r="K68" s="22" t="str">
        <v>Assistance</v>
      </c>
      <c r="L68" s="22" t="str">
        <v xml:space="preserve">Protection </v>
      </c>
      <c r="M68" s="22" t="str">
        <v>Capacity building</v>
      </c>
      <c r="N68" s="22">
        <v>0</v>
      </c>
      <c r="O68" s="22">
        <v>0</v>
      </c>
      <c r="P68" s="22">
        <v>0</v>
      </c>
    </row>
    <row r="69" spans="1:16" ht="30" x14ac:dyDescent="0.25">
      <c r="A69" s="28">
        <v>60</v>
      </c>
      <c r="B69" s="24" t="str">
        <v>Building the capacity of federal labour inspectors to detect and protect victims of
human trafficking - Mexico</v>
      </c>
      <c r="C69" s="22" t="str">
        <v>IOM</v>
      </c>
      <c r="D69" s="22" t="str">
        <v>1h</v>
      </c>
      <c r="E69" s="22" t="str">
        <v>Es</v>
      </c>
      <c r="F69" s="22" t="str">
        <v>Latin America</v>
      </c>
      <c r="G69" s="22" t="str">
        <v>Available all year</v>
      </c>
      <c r="H69" s="22" t="str">
        <v>Free</v>
      </c>
      <c r="I69" s="22" t="str">
        <v>https://www.ecampus.iom.int/course/view.php?id=67</v>
      </c>
      <c r="J69" s="22" t="str">
        <v>Trafficking in persons</v>
      </c>
      <c r="K69" s="22" t="str">
        <v>Assistance</v>
      </c>
      <c r="L69" s="22" t="str">
        <v xml:space="preserve">Protection </v>
      </c>
      <c r="M69" s="22" t="str">
        <v>Capacity building</v>
      </c>
      <c r="N69" s="22">
        <v>0</v>
      </c>
      <c r="O69" s="22">
        <v>0</v>
      </c>
      <c r="P69" s="22">
        <v>0</v>
      </c>
    </row>
    <row r="70" spans="1:16" ht="45" x14ac:dyDescent="0.25">
      <c r="A70" s="28">
        <v>61</v>
      </c>
      <c r="B70" s="24" t="str">
        <v>Strengthening Capacities to Detect, Assist and Protect Victims of Trafficking in
Persons in Mexico, designed for Government Officials and Civil Society Organizations</v>
      </c>
      <c r="C70" s="22" t="str">
        <v>IOM</v>
      </c>
      <c r="D70" s="22" t="str">
        <v>2h</v>
      </c>
      <c r="E70" s="22" t="str">
        <v>Es</v>
      </c>
      <c r="F70" s="22" t="str">
        <v>Latin America</v>
      </c>
      <c r="G70" s="22" t="str">
        <v>Available all year</v>
      </c>
      <c r="H70" s="22" t="str">
        <v>Free</v>
      </c>
      <c r="I70" s="22" t="str">
        <v>https://www.ecampus.iom.int/course/view.php?id=68</v>
      </c>
      <c r="J70" s="22" t="str">
        <v>Trafficking in persons</v>
      </c>
      <c r="K70" s="22" t="str">
        <v>Assistance</v>
      </c>
      <c r="L70" s="22" t="str">
        <v xml:space="preserve">Protection </v>
      </c>
      <c r="M70" s="22" t="str">
        <v>Capacity building</v>
      </c>
      <c r="N70" s="22">
        <v>0</v>
      </c>
      <c r="O70" s="22">
        <v>0</v>
      </c>
      <c r="P70" s="22">
        <v>0</v>
      </c>
    </row>
    <row r="71" spans="1:16" x14ac:dyDescent="0.25">
      <c r="A71" s="28">
        <v>62</v>
      </c>
      <c r="B71" s="24" t="str">
        <v>Human Trafficking for Tourism Professionals</v>
      </c>
      <c r="C71" s="22" t="str">
        <v>IOM</v>
      </c>
      <c r="D71" s="22" t="str">
        <v>3h</v>
      </c>
      <c r="E71" s="22" t="str">
        <v>Es</v>
      </c>
      <c r="F71" s="22" t="str">
        <v>Latin America</v>
      </c>
      <c r="G71" s="22" t="str">
        <v>Available all year</v>
      </c>
      <c r="H71" s="22" t="str">
        <v>Free</v>
      </c>
      <c r="I71" s="22" t="str">
        <v>https://www.ecampus.iom.int/course/view.php?id=593</v>
      </c>
      <c r="J71" s="22" t="str">
        <v>Trafficking in persons</v>
      </c>
      <c r="K71" s="22" t="str">
        <v>Assistance</v>
      </c>
      <c r="L71" s="22" t="str">
        <v xml:space="preserve">Protection </v>
      </c>
      <c r="M71" s="22" t="str">
        <v>Capacity building</v>
      </c>
      <c r="N71" s="22">
        <v>0</v>
      </c>
      <c r="O71" s="22">
        <v>0</v>
      </c>
      <c r="P71" s="22">
        <v>0</v>
      </c>
    </row>
    <row r="72" spans="1:16" x14ac:dyDescent="0.25">
      <c r="A72" s="28">
        <v>63</v>
      </c>
      <c r="B72" s="24" t="str">
        <v>Human Trafficking for Migration Officials at Borders</v>
      </c>
      <c r="C72" s="22" t="str">
        <v>IOM</v>
      </c>
      <c r="D72" s="22" t="str">
        <v>6h</v>
      </c>
      <c r="E72" s="22" t="str">
        <v>Es</v>
      </c>
      <c r="F72" s="22" t="str">
        <v>Latin America</v>
      </c>
      <c r="G72" s="22" t="str">
        <v>Available all year</v>
      </c>
      <c r="H72" s="22" t="str">
        <v>Free</v>
      </c>
      <c r="I72" s="22" t="str">
        <v>https://www.ecampus.iom.int/course/view.php?id=463</v>
      </c>
      <c r="J72" s="22" t="str">
        <v>Trafficking in persons</v>
      </c>
      <c r="K72" s="22" t="str">
        <v>Assistance</v>
      </c>
      <c r="L72" s="22" t="str">
        <v xml:space="preserve">Protection </v>
      </c>
      <c r="M72" s="22" t="str">
        <v>Capacity building</v>
      </c>
      <c r="N72" s="22">
        <v>0</v>
      </c>
      <c r="O72" s="22">
        <v>0</v>
      </c>
      <c r="P72" s="22">
        <v>0</v>
      </c>
    </row>
    <row r="73" spans="1:16" x14ac:dyDescent="0.25">
      <c r="A73" s="28">
        <v>64</v>
      </c>
      <c r="B73" s="24" t="str">
        <v>n Human Trafficking for the Judicial Sector</v>
      </c>
      <c r="C73" s="22" t="str">
        <v>IOM</v>
      </c>
      <c r="D73" s="22" t="str">
        <v>4h</v>
      </c>
      <c r="E73" s="22" t="str">
        <v>Es</v>
      </c>
      <c r="F73" s="22" t="str">
        <v>Latin America</v>
      </c>
      <c r="G73" s="22" t="str">
        <v>Available all year</v>
      </c>
      <c r="H73" s="22" t="str">
        <v>Free</v>
      </c>
      <c r="I73" s="22" t="str">
        <v>https://www.ecampus.iom.int/course/view.php?id=464</v>
      </c>
      <c r="J73" s="22" t="str">
        <v>Trafficking in persons</v>
      </c>
      <c r="K73" s="22" t="str">
        <v>Assistance</v>
      </c>
      <c r="L73" s="22" t="str">
        <v xml:space="preserve">Protection </v>
      </c>
      <c r="M73" s="22" t="str">
        <v>Capacity building</v>
      </c>
      <c r="N73" s="22">
        <v>0</v>
      </c>
      <c r="O73" s="22">
        <v>0</v>
      </c>
      <c r="P73" s="22">
        <v>0</v>
      </c>
    </row>
    <row r="74" spans="1:16" x14ac:dyDescent="0.25">
      <c r="A74" s="28">
        <v>65</v>
      </c>
      <c r="B74" s="24" t="str">
        <v>Standardized Human Trafficking Survivor Data Management</v>
      </c>
      <c r="C74" s="22" t="str">
        <v>IOM</v>
      </c>
      <c r="D74" s="22" t="str">
        <v>3h</v>
      </c>
      <c r="E74" s="22" t="str">
        <v>En</v>
      </c>
      <c r="F74" s="22" t="str">
        <v>Global</v>
      </c>
      <c r="G74" s="22" t="str">
        <v>Available all year</v>
      </c>
      <c r="H74" s="22" t="str">
        <v>Free</v>
      </c>
      <c r="I74" s="22" t="str">
        <v>https://www.ecampus.iom.int/enrol/index.php?id=715</v>
      </c>
      <c r="J74" s="22" t="str">
        <v>Trafficking in persons</v>
      </c>
      <c r="K74" s="22" t="str">
        <v>Data</v>
      </c>
      <c r="L74" s="22">
        <v>0</v>
      </c>
      <c r="M74" s="22">
        <v>0</v>
      </c>
      <c r="N74" s="22">
        <v>0</v>
      </c>
      <c r="O74" s="22">
        <v>0</v>
      </c>
      <c r="P74" s="22">
        <v>0</v>
      </c>
    </row>
    <row r="75" spans="1:16" x14ac:dyDescent="0.25">
      <c r="A75" s="28">
        <v>66</v>
      </c>
      <c r="B75" s="24" t="str">
        <v>Leveraging Data for the TIP Response</v>
      </c>
      <c r="C75" s="22" t="str">
        <v>IOM</v>
      </c>
      <c r="D75" s="22" t="str">
        <v>3h</v>
      </c>
      <c r="E75" s="22" t="str">
        <v>En</v>
      </c>
      <c r="F75" s="22" t="str">
        <v>Global</v>
      </c>
      <c r="G75" s="22" t="str">
        <v>Available all year</v>
      </c>
      <c r="H75" s="22" t="str">
        <v>Free</v>
      </c>
      <c r="I75" s="22" t="str">
        <v>https://www.ecampus.iom.int/enrol/index.php?id=774</v>
      </c>
      <c r="J75" s="22" t="str">
        <v>Trafficking in persons</v>
      </c>
      <c r="K75" s="22" t="str">
        <v>Data</v>
      </c>
      <c r="L75" s="22">
        <v>0</v>
      </c>
      <c r="M75" s="22">
        <v>0</v>
      </c>
      <c r="N75" s="22">
        <v>0</v>
      </c>
      <c r="O75" s="22">
        <v>0</v>
      </c>
      <c r="P75" s="22">
        <v>0</v>
      </c>
    </row>
    <row r="76" spans="1:16" x14ac:dyDescent="0.25">
      <c r="A76" s="28">
        <v>67</v>
      </c>
      <c r="B76" s="24" t="str">
        <v>Psychosocial Support for Migrants</v>
      </c>
      <c r="C76" s="22" t="str">
        <v>IOM</v>
      </c>
      <c r="D76" s="22" t="str">
        <v>4h</v>
      </c>
      <c r="E76" s="22" t="str">
        <v>En</v>
      </c>
      <c r="F76" s="22" t="str">
        <v>Global</v>
      </c>
      <c r="G76" s="22" t="str">
        <v>Available all year</v>
      </c>
      <c r="H76" s="22" t="str">
        <v>Free</v>
      </c>
      <c r="I76" s="22" t="str">
        <v>https://www.ecampus.iom.int/course/view.php?id=546</v>
      </c>
      <c r="J76" s="22" t="str">
        <v>Health</v>
      </c>
      <c r="K76" s="22" t="str">
        <v>Mental Health</v>
      </c>
      <c r="L76" s="22" t="str">
        <v>Psychosocial support</v>
      </c>
      <c r="M76" s="22">
        <v>0</v>
      </c>
      <c r="N76" s="22">
        <v>0</v>
      </c>
      <c r="O76" s="22">
        <v>0</v>
      </c>
      <c r="P76" s="22">
        <v>0</v>
      </c>
    </row>
    <row r="77" spans="1:16" ht="45" x14ac:dyDescent="0.25">
      <c r="A77" s="28">
        <v>68</v>
      </c>
      <c r="B77" s="24" t="str">
        <v>Community-Based Mental Health and Psychosocial Support in Emergencies and Displacement</v>
      </c>
      <c r="C77" s="22" t="str">
        <v>IOM</v>
      </c>
      <c r="D77" s="22" t="str">
        <v>30h</v>
      </c>
      <c r="E77" s="22" t="str">
        <v>En, Es</v>
      </c>
      <c r="F77" s="22" t="str">
        <v>Global</v>
      </c>
      <c r="G77" s="22" t="str">
        <v>Available all year</v>
      </c>
      <c r="H77" s="22" t="str">
        <v>Free</v>
      </c>
      <c r="I77" s="22" t="str">
        <v>https://www.ecampus.iom.int/course/view.php?id=546</v>
      </c>
      <c r="J77" s="22" t="str">
        <v>Health</v>
      </c>
      <c r="K77" s="22" t="str">
        <v>Mental Health</v>
      </c>
      <c r="L77" s="22" t="str">
        <v>Psychosocial support</v>
      </c>
      <c r="M77" s="22" t="str">
        <v>Forced migration</v>
      </c>
      <c r="N77" s="22" t="str">
        <v>Displacement</v>
      </c>
      <c r="O77" s="22" t="str">
        <v>IDP</v>
      </c>
      <c r="P77" s="22" t="str">
        <v>Crisis</v>
      </c>
    </row>
    <row r="78" spans="1:16" ht="30" x14ac:dyDescent="0.25">
      <c r="A78" s="28">
        <v>69</v>
      </c>
      <c r="B78" s="24" t="str">
        <v>Public Health Policies and Programmes Sensitive to Migrant Populations</v>
      </c>
      <c r="C78" s="22" t="str">
        <v>IOM</v>
      </c>
      <c r="D78" s="22" t="str">
        <v>6h</v>
      </c>
      <c r="E78" s="22" t="str">
        <v>Es</v>
      </c>
      <c r="F78" s="22" t="str">
        <v>Latin America</v>
      </c>
      <c r="G78" s="22" t="str">
        <v>Available all year</v>
      </c>
      <c r="H78" s="22" t="str">
        <v>Free</v>
      </c>
      <c r="I78" s="22" t="str">
        <v>https://www.ecampus.iom.int/enrol/index.php?id=672</v>
      </c>
      <c r="J78" s="22" t="str">
        <v>Health</v>
      </c>
      <c r="K78" s="22" t="str">
        <v>Program</v>
      </c>
      <c r="L78" s="22" t="str">
        <v>Policy</v>
      </c>
      <c r="M78" s="22">
        <v>0</v>
      </c>
      <c r="N78" s="22">
        <v>0</v>
      </c>
      <c r="O78" s="22">
        <v>0</v>
      </c>
      <c r="P78" s="22">
        <v>0</v>
      </c>
    </row>
    <row r="79" spans="1:16" ht="45" x14ac:dyDescent="0.25">
      <c r="A79" s="28">
        <v>70</v>
      </c>
      <c r="B79" s="24" t="str">
        <v>Strengthening Public Health Preparedness and Response Capacity along the
Mobility Continuum (HBMM)</v>
      </c>
      <c r="C79" s="22" t="str">
        <v>IOM</v>
      </c>
      <c r="D79" s="22" t="str">
        <v>3h</v>
      </c>
      <c r="E79" s="22" t="str">
        <v>En, Es</v>
      </c>
      <c r="F79" s="22" t="str">
        <v>Global</v>
      </c>
      <c r="G79" s="22" t="str">
        <v>Available all year</v>
      </c>
      <c r="H79" s="22" t="str">
        <v>Free</v>
      </c>
      <c r="I79" s="22" t="str">
        <v>https://www.ecampus.iom.int/enrol/index.php?id=643</v>
      </c>
      <c r="J79" s="22" t="str">
        <v>Health</v>
      </c>
      <c r="K79" s="22" t="str">
        <v>Program</v>
      </c>
      <c r="L79" s="22" t="str">
        <v>Capacity building</v>
      </c>
      <c r="M79" s="22">
        <v>0</v>
      </c>
      <c r="N79" s="22">
        <v>0</v>
      </c>
      <c r="O79" s="22">
        <v>0</v>
      </c>
      <c r="P79" s="22">
        <v>0</v>
      </c>
    </row>
    <row r="80" spans="1:16" x14ac:dyDescent="0.25">
      <c r="A80" s="28">
        <v>71</v>
      </c>
      <c r="B80" s="24" t="str">
        <v>Women and Migration</v>
      </c>
      <c r="C80" s="22" t="str">
        <v>IOM</v>
      </c>
      <c r="D80" s="22" t="str">
        <v>2h</v>
      </c>
      <c r="E80" s="22" t="str">
        <v>Es</v>
      </c>
      <c r="F80" s="22" t="str">
        <v>Latin America</v>
      </c>
      <c r="G80" s="22" t="str">
        <v>Available all year</v>
      </c>
      <c r="H80" s="22" t="str">
        <v>Free</v>
      </c>
      <c r="I80" s="22" t="str">
        <v>https://www.ecampus.iom.int/enrol/index.php?id=699</v>
      </c>
      <c r="J80" s="22" t="str">
        <v>Gender</v>
      </c>
      <c r="K80" s="22" t="str">
        <v>Women</v>
      </c>
      <c r="L80" s="22" t="str">
        <v>Vulnerable</v>
      </c>
      <c r="M80" s="22">
        <v>0</v>
      </c>
      <c r="N80" s="22">
        <v>0</v>
      </c>
      <c r="O80" s="22">
        <v>0</v>
      </c>
      <c r="P80" s="22">
        <v>0</v>
      </c>
    </row>
    <row r="81" spans="1:16" x14ac:dyDescent="0.25">
      <c r="A81" s="28">
        <v>72</v>
      </c>
      <c r="B81" s="24" t="str">
        <v>Migration and LGBTI Populations</v>
      </c>
      <c r="C81" s="22" t="str">
        <v>IOM</v>
      </c>
      <c r="D81" s="22" t="str">
        <v>4h</v>
      </c>
      <c r="E81" s="22" t="str">
        <v>Es</v>
      </c>
      <c r="F81" s="22" t="str">
        <v>Latin America</v>
      </c>
      <c r="G81" s="22" t="str">
        <v>Available all year</v>
      </c>
      <c r="H81" s="22" t="str">
        <v>Free</v>
      </c>
      <c r="I81" s="22" t="str">
        <v>https://www.ecampus.iom.int/course/view.php?id=9</v>
      </c>
      <c r="J81" s="22" t="str">
        <v>Vulnerable</v>
      </c>
      <c r="K81" s="22" t="str">
        <v>Gender</v>
      </c>
      <c r="L81" s="22" t="str">
        <v>Intersectionaity</v>
      </c>
      <c r="M81" s="22">
        <v>0</v>
      </c>
      <c r="N81" s="22">
        <v>0</v>
      </c>
      <c r="O81" s="22">
        <v>0</v>
      </c>
      <c r="P81" s="22">
        <v>0</v>
      </c>
    </row>
    <row r="82" spans="1:16" x14ac:dyDescent="0.25">
      <c r="A82" s="28">
        <v>73</v>
      </c>
      <c r="B82" s="24" t="str">
        <v>Communication for Development (C4D)</v>
      </c>
      <c r="C82" s="22" t="str">
        <v>IOM</v>
      </c>
      <c r="D82" s="22" t="str">
        <v>1h</v>
      </c>
      <c r="E82" s="22" t="str">
        <v>En</v>
      </c>
      <c r="F82" s="22" t="str">
        <v>Global</v>
      </c>
      <c r="G82" s="22" t="str">
        <v>Available all year</v>
      </c>
      <c r="H82" s="22" t="str">
        <v>Free</v>
      </c>
      <c r="I82" s="22" t="str">
        <v>https://www.ecampus.iom.int/course/view.php?id=70</v>
      </c>
      <c r="J82" s="22" t="str">
        <v>Development</v>
      </c>
      <c r="K82" s="22" t="str">
        <v>communication</v>
      </c>
      <c r="L82" s="22" t="str">
        <v>C4D</v>
      </c>
      <c r="M82" s="22">
        <v>0</v>
      </c>
      <c r="N82" s="22">
        <v>0</v>
      </c>
      <c r="O82" s="22">
        <v>0</v>
      </c>
      <c r="P82" s="22">
        <v>0</v>
      </c>
    </row>
    <row r="83" spans="1:16" x14ac:dyDescent="0.25">
      <c r="A83" s="28">
        <v>74</v>
      </c>
      <c r="B83" s="24" t="str">
        <v>The Backway Theatre Self-Guided</v>
      </c>
      <c r="C83" s="22" t="str">
        <v>IOM</v>
      </c>
      <c r="D83" s="22" t="str">
        <v>1h</v>
      </c>
      <c r="E83" s="22" t="str">
        <v>En</v>
      </c>
      <c r="F83" s="22" t="str">
        <v>Global</v>
      </c>
      <c r="G83" s="22" t="str">
        <v>Available all year</v>
      </c>
      <c r="H83" s="22" t="str">
        <v>Free</v>
      </c>
      <c r="I83" s="22" t="str">
        <v>https://www.ecampus.iom.int/course/view.php?id=91</v>
      </c>
      <c r="J83" s="22" t="str">
        <v>Development</v>
      </c>
      <c r="K83" s="22" t="str">
        <v>communication</v>
      </c>
      <c r="L83" s="22" t="str">
        <v>social media</v>
      </c>
      <c r="M83" s="22">
        <v>0</v>
      </c>
      <c r="N83" s="22">
        <v>0</v>
      </c>
      <c r="O83" s="22">
        <v>0</v>
      </c>
      <c r="P83" s="22">
        <v>0</v>
      </c>
    </row>
    <row r="84" spans="1:16" x14ac:dyDescent="0.25">
      <c r="A84" s="28">
        <v>75</v>
      </c>
      <c r="B84" s="24" t="str">
        <v>Information Hubs on Migration</v>
      </c>
      <c r="C84" s="22" t="str">
        <v>IOM</v>
      </c>
      <c r="D84" s="22" t="str">
        <v>3h</v>
      </c>
      <c r="E84" s="22" t="str">
        <v>Es</v>
      </c>
      <c r="F84" s="22" t="str">
        <v>Latin America</v>
      </c>
      <c r="G84" s="22" t="str">
        <v>Available all year</v>
      </c>
      <c r="H84" s="22" t="str">
        <v>Free</v>
      </c>
      <c r="I84" s="22" t="str">
        <v>https://www.ecampus.iom.int/enrol/index.php?id=349</v>
      </c>
      <c r="J84" s="22" t="str">
        <v>Development</v>
      </c>
      <c r="K84" s="22" t="str">
        <v>communication</v>
      </c>
      <c r="L84" s="22" t="str">
        <v>social media</v>
      </c>
      <c r="M84" s="22">
        <v>0</v>
      </c>
      <c r="N84" s="22">
        <v>0</v>
      </c>
      <c r="O84" s="22">
        <v>0</v>
      </c>
      <c r="P84" s="22">
        <v>0</v>
      </c>
    </row>
    <row r="85" spans="1:16" ht="30" x14ac:dyDescent="0.25">
      <c r="A85" s="28">
        <v>76</v>
      </c>
      <c r="B85" s="24" t="str">
        <v>Migration for Journalists and Communication Professionals</v>
      </c>
      <c r="C85" s="22" t="str">
        <v>IOM</v>
      </c>
      <c r="D85" s="22" t="str">
        <v>6h</v>
      </c>
      <c r="E85" s="22" t="str">
        <v>Es</v>
      </c>
      <c r="F85" s="22" t="str">
        <v>Latin America</v>
      </c>
      <c r="G85" s="22" t="str">
        <v>Available all year</v>
      </c>
      <c r="H85" s="22" t="str">
        <v>Free</v>
      </c>
      <c r="I85" s="22" t="str">
        <v>https://www.ecampus.iom.int/enrol/index.php?id=562</v>
      </c>
      <c r="J85" s="22" t="str">
        <v>Development</v>
      </c>
      <c r="K85" s="22" t="str">
        <v>communication</v>
      </c>
      <c r="L85" s="22" t="str">
        <v>social media</v>
      </c>
      <c r="M85" s="22">
        <v>0</v>
      </c>
      <c r="N85" s="22">
        <v>0</v>
      </c>
      <c r="O85" s="22">
        <v>0</v>
      </c>
      <c r="P85" s="22">
        <v>0</v>
      </c>
    </row>
    <row r="86" spans="1:16" ht="30" x14ac:dyDescent="0.25">
      <c r="A86" s="28">
        <v>77</v>
      </c>
      <c r="B86" s="24" t="str">
        <v>Let’s Take Over Social Media: Creating Digital Content on Migration / Second Edition</v>
      </c>
      <c r="C86" s="22" t="str">
        <v>IOM</v>
      </c>
      <c r="D86" s="22" t="str">
        <v>3h</v>
      </c>
      <c r="E86" s="22" t="str">
        <v>Es</v>
      </c>
      <c r="F86" s="22" t="str">
        <v>Latin America</v>
      </c>
      <c r="G86" s="22" t="str">
        <v>Available all year</v>
      </c>
      <c r="H86" s="22" t="str">
        <v>Free</v>
      </c>
      <c r="I86" s="22" t="str">
        <v>https://www.ecampus.iom.int/enrol/index.php?id=543</v>
      </c>
      <c r="J86" s="22" t="str">
        <v>Development</v>
      </c>
      <c r="K86" s="22" t="str">
        <v>communication</v>
      </c>
      <c r="L86" s="22" t="str">
        <v>social media</v>
      </c>
      <c r="M86" s="22">
        <v>0</v>
      </c>
      <c r="N86" s="22">
        <v>0</v>
      </c>
      <c r="O86" s="22">
        <v>0</v>
      </c>
      <c r="P86" s="22">
        <v>0</v>
      </c>
    </row>
    <row r="87" spans="1:16" x14ac:dyDescent="0.25">
      <c r="A87" s="28">
        <v>78</v>
      </c>
      <c r="B87" s="24" t="str">
        <v>Community Policing Course</v>
      </c>
      <c r="C87" s="22" t="str">
        <v>IOM</v>
      </c>
      <c r="D87" s="22" t="str">
        <v>3h</v>
      </c>
      <c r="E87" s="22" t="str">
        <v>En, Ar</v>
      </c>
      <c r="F87" s="22" t="str">
        <v>Global</v>
      </c>
      <c r="G87" s="22" t="str">
        <v>Available all year</v>
      </c>
      <c r="H87" s="22" t="str">
        <v>Free</v>
      </c>
      <c r="I87" s="22" t="str">
        <v>https://www.ecampus.iom.int/enrol/index.php?id=619</v>
      </c>
      <c r="J87" s="22" t="str">
        <v>Border Management</v>
      </c>
      <c r="K87" s="22" t="str">
        <v>Governance</v>
      </c>
      <c r="L87" s="22">
        <v>0</v>
      </c>
      <c r="M87" s="22">
        <v>0</v>
      </c>
      <c r="N87" s="22">
        <v>0</v>
      </c>
      <c r="O87" s="22">
        <v>0</v>
      </c>
      <c r="P87" s="22">
        <v>0</v>
      </c>
    </row>
    <row r="88" spans="1:16" ht="30" x14ac:dyDescent="0.25">
      <c r="A88" s="28">
        <v>79</v>
      </c>
      <c r="B88" s="24" t="str">
        <v>Data for Policymaking, Risk Analysis and Intelligence</v>
      </c>
      <c r="C88" s="22" t="str">
        <v>IOM</v>
      </c>
      <c r="D88" s="22" t="str">
        <v>4h</v>
      </c>
      <c r="E88" s="22" t="str">
        <v>En, Ar</v>
      </c>
      <c r="F88" s="22" t="str">
        <v>Global</v>
      </c>
      <c r="G88" s="22" t="str">
        <v>Available all year</v>
      </c>
      <c r="H88" s="22" t="str">
        <v>Free</v>
      </c>
      <c r="I88" s="22" t="str">
        <v>https://www.ecampus.iom.int/enrol/index.php?id=744</v>
      </c>
      <c r="J88" s="22" t="str">
        <v>Governance</v>
      </c>
      <c r="K88" s="22" t="str">
        <v>Data</v>
      </c>
      <c r="L88" s="22" t="str">
        <v>Border Management</v>
      </c>
      <c r="M88" s="22">
        <v>0</v>
      </c>
      <c r="N88" s="22">
        <v>0</v>
      </c>
      <c r="O88" s="22">
        <v>0</v>
      </c>
      <c r="P88" s="22">
        <v>0</v>
      </c>
    </row>
    <row r="89" spans="1:16" x14ac:dyDescent="0.25">
      <c r="A89" s="28">
        <v>80</v>
      </c>
      <c r="B89" s="24" t="str">
        <v>Combatting Trafficking in Human Beings</v>
      </c>
      <c r="C89" s="22" t="str">
        <v>Prague Process / ICMPD</v>
      </c>
      <c r="D89" s="22" t="str">
        <v>3h</v>
      </c>
      <c r="E89" s="22" t="str">
        <v>En, Ru</v>
      </c>
      <c r="F89" s="22" t="str">
        <v>Asia</v>
      </c>
      <c r="G89" s="22" t="str">
        <v>limited access</v>
      </c>
      <c r="H89" s="22" t="str">
        <v>Free</v>
      </c>
      <c r="I89" s="22" t="str">
        <v>https://www.pragueprocess.eu/en/training-academy/e-learning-platform/our-courses/13-combatting-trafficking-in-human-beings</v>
      </c>
      <c r="J89" s="22" t="str">
        <v>Governance</v>
      </c>
      <c r="K89" s="22" t="str">
        <v>Trafficking in persons</v>
      </c>
      <c r="L89" s="22" t="str">
        <v>Capacity building</v>
      </c>
      <c r="M89" s="22">
        <v>0</v>
      </c>
      <c r="N89" s="22">
        <v>0</v>
      </c>
      <c r="O89" s="22">
        <v>0</v>
      </c>
      <c r="P89" s="22">
        <v>0</v>
      </c>
    </row>
    <row r="90" spans="1:16" x14ac:dyDescent="0.25">
      <c r="A90" s="28">
        <v>81</v>
      </c>
      <c r="B90" s="24" t="str">
        <v>Identification and Profiling at the Border</v>
      </c>
      <c r="C90" s="22" t="str">
        <v>Prague Process / ICMPD</v>
      </c>
      <c r="D90" s="22" t="str">
        <v>2h</v>
      </c>
      <c r="E90" s="22" t="str">
        <v>En, Ru</v>
      </c>
      <c r="F90" s="22" t="str">
        <v>Asia</v>
      </c>
      <c r="G90" s="22" t="str">
        <v>limited access</v>
      </c>
      <c r="H90" s="22" t="str">
        <v>Free</v>
      </c>
      <c r="I90" s="22" t="str">
        <v>https://www.pragueprocess.eu/en/training-academy/e-learning-platform/our-courses/1-identification-and-profiling-at-the-border</v>
      </c>
      <c r="J90" s="22" t="str">
        <v>Governance</v>
      </c>
      <c r="K90" s="22" t="str">
        <v>Border Management</v>
      </c>
      <c r="L90" s="22" t="str">
        <v>Capacity building</v>
      </c>
      <c r="M90" s="22" t="str">
        <v>trafficking in persons</v>
      </c>
      <c r="N90" s="22">
        <v>0</v>
      </c>
      <c r="O90" s="22">
        <v>0</v>
      </c>
      <c r="P90" s="22">
        <v>0</v>
      </c>
    </row>
    <row r="91" spans="1:16" x14ac:dyDescent="0.25">
      <c r="A91" s="28">
        <v>82</v>
      </c>
      <c r="B91" s="24" t="str">
        <v>Labour migration</v>
      </c>
      <c r="C91" s="22" t="str">
        <v>Prague Process / ICMPD</v>
      </c>
      <c r="D91" s="22" t="str">
        <v>2h</v>
      </c>
      <c r="E91" s="22" t="str">
        <v>En, Ru</v>
      </c>
      <c r="F91" s="22" t="str">
        <v>Asia</v>
      </c>
      <c r="G91" s="22" t="str">
        <v>limited access</v>
      </c>
      <c r="H91" s="22" t="str">
        <v>Free</v>
      </c>
      <c r="I91" s="22" t="str">
        <v>https://www.pragueprocess.eu/en/training-academy/e-learning-platform/our-courses/2-labour-migration-basics</v>
      </c>
      <c r="J91" s="22" t="str">
        <v>Labor migration</v>
      </c>
      <c r="K91" s="22" t="str">
        <v>capacity building</v>
      </c>
      <c r="L91" s="22" t="str">
        <v>governance</v>
      </c>
      <c r="M91" s="22" t="str">
        <v>legal Migration</v>
      </c>
      <c r="N91" s="22">
        <v>0</v>
      </c>
      <c r="O91" s="22">
        <v>0</v>
      </c>
      <c r="P91" s="22">
        <v>0</v>
      </c>
    </row>
    <row r="92" spans="1:16" x14ac:dyDescent="0.25">
      <c r="A92" s="28">
        <v>83</v>
      </c>
      <c r="B92" s="24" t="str">
        <v>Return and reintegration</v>
      </c>
      <c r="C92" s="22" t="str">
        <v>Prague Process / ICMPD</v>
      </c>
      <c r="D92" s="22" t="str">
        <v>4h</v>
      </c>
      <c r="E92" s="22" t="str">
        <v>En, Ru</v>
      </c>
      <c r="F92" s="22" t="str">
        <v>Asia</v>
      </c>
      <c r="G92" s="22" t="str">
        <v>limited access</v>
      </c>
      <c r="H92" s="22" t="str">
        <v>Free</v>
      </c>
      <c r="I92" s="22" t="str">
        <v>https://www.pragueprocess.eu/en/training-academy/e-learning-platform/our-courses/7-return-and-reintegration</v>
      </c>
      <c r="J92" s="22" t="str">
        <v>Return</v>
      </c>
      <c r="K92" s="22" t="str">
        <v>reintegration</v>
      </c>
      <c r="L92" s="22" t="str">
        <v xml:space="preserve">Protection </v>
      </c>
      <c r="M92" s="22" t="str">
        <v>assistance</v>
      </c>
      <c r="N92" s="22">
        <v>0</v>
      </c>
      <c r="O92" s="22">
        <v>0</v>
      </c>
      <c r="P92" s="22">
        <v>0</v>
      </c>
    </row>
    <row r="93" spans="1:16" x14ac:dyDescent="0.25">
      <c r="A93" s="28">
        <v>84</v>
      </c>
      <c r="B93" s="24" t="str">
        <v>Integrated Border Management</v>
      </c>
      <c r="C93" s="22" t="str">
        <v>Prague Process / ICMPD</v>
      </c>
      <c r="D93" s="22" t="str">
        <v>3h</v>
      </c>
      <c r="E93" s="22" t="str">
        <v>En, Ru</v>
      </c>
      <c r="F93" s="22" t="str">
        <v>Asia</v>
      </c>
      <c r="G93" s="22" t="str">
        <v>limited access</v>
      </c>
      <c r="H93" s="22" t="str">
        <v>Free</v>
      </c>
      <c r="I93" s="22" t="str">
        <v>https://www.pragueprocess.eu/en/training-academy/e-learning-platform/our-courses/11-integrated-border-management</v>
      </c>
      <c r="J93" s="22" t="str">
        <v>Governance</v>
      </c>
      <c r="K93" s="22" t="str">
        <v>Border Management</v>
      </c>
      <c r="L93" s="22" t="str">
        <v>Capacity building</v>
      </c>
      <c r="M93" s="22">
        <v>0</v>
      </c>
      <c r="N93" s="22">
        <v>0</v>
      </c>
      <c r="O93" s="22">
        <v>0</v>
      </c>
      <c r="P93" s="22">
        <v>0</v>
      </c>
    </row>
    <row r="94" spans="1:16" ht="30" x14ac:dyDescent="0.25">
      <c r="A94" s="28">
        <v>85</v>
      </c>
      <c r="B94" s="24" t="str">
        <v>A Holistic Approach to the Integration of Migrants and Refugees</v>
      </c>
      <c r="C94" s="22" t="str">
        <v>Prague Process / ICMPD</v>
      </c>
      <c r="D94" s="22" t="str">
        <v>3h</v>
      </c>
      <c r="E94" s="22" t="str">
        <v>En, Ru</v>
      </c>
      <c r="F94" s="22" t="str">
        <v>Asia</v>
      </c>
      <c r="G94" s="22" t="str">
        <v>limited access</v>
      </c>
      <c r="H94" s="22" t="str">
        <v>Free</v>
      </c>
      <c r="I94" s="22" t="str">
        <v>https://www.pragueprocess.eu/en/training-academy/e-learning-platform/our-courses/15-test</v>
      </c>
      <c r="J94" s="22" t="str">
        <v>Refugees</v>
      </c>
      <c r="K94" s="22" t="str">
        <v>Policy</v>
      </c>
      <c r="L94" s="22" t="str">
        <v>Governance</v>
      </c>
      <c r="M94" s="22">
        <v>0</v>
      </c>
      <c r="N94" s="22">
        <v>0</v>
      </c>
      <c r="O94" s="22">
        <v>0</v>
      </c>
      <c r="P94" s="22">
        <v>0</v>
      </c>
    </row>
    <row r="95" spans="1:16" x14ac:dyDescent="0.25">
      <c r="A95" s="28">
        <v>86</v>
      </c>
      <c r="B95" s="24" t="str">
        <v>PhD Migration Studies</v>
      </c>
      <c r="C95" s="22" t="str">
        <v>University for Continuing education Krems</v>
      </c>
      <c r="D95" s="22" t="str">
        <v>180 ECTS</v>
      </c>
      <c r="E95" s="22" t="str">
        <v>En</v>
      </c>
      <c r="F95" s="22" t="str">
        <v>Global</v>
      </c>
      <c r="G95" s="22" t="str">
        <v>University degree</v>
      </c>
      <c r="H95" s="22" t="str">
        <v>Ask</v>
      </c>
      <c r="I95" s="22" t="str">
        <v>https://www.donau-uni.ac.at/en/studies/phd-migration-studies.html#Overview</v>
      </c>
      <c r="J95" s="22" t="str">
        <v>Governance</v>
      </c>
      <c r="K95" s="22" t="str">
        <v>policy</v>
      </c>
      <c r="L95" s="22" t="str">
        <v>data</v>
      </c>
      <c r="M95" s="22" t="str">
        <v>research</v>
      </c>
      <c r="N95" s="22">
        <v>0</v>
      </c>
      <c r="O95" s="22">
        <v>0</v>
      </c>
      <c r="P95" s="22">
        <v>0</v>
      </c>
    </row>
    <row r="96" spans="1:16" x14ac:dyDescent="0.25">
      <c r="A96" s="28">
        <v>87</v>
      </c>
      <c r="B96" s="24" t="str">
        <v>Introduction to Migration Studies</v>
      </c>
      <c r="C96" s="22" t="str">
        <v>United Nations University - Maastricht</v>
      </c>
      <c r="D96" s="22" t="str">
        <v>4 ECTS</v>
      </c>
      <c r="E96" s="22" t="str">
        <v>En</v>
      </c>
      <c r="F96" s="22" t="str">
        <v>Global</v>
      </c>
      <c r="G96" s="22" t="str">
        <v>University degree</v>
      </c>
      <c r="H96" s="22" t="str">
        <v>Ask</v>
      </c>
      <c r="I96" s="22" t="str">
        <v>https://www.merit.unu.edu/introduction-to-migration-studies-mgr4105/</v>
      </c>
      <c r="J96" s="22" t="str">
        <v>Governance</v>
      </c>
      <c r="K96" s="22" t="str">
        <v>policy</v>
      </c>
      <c r="L96" s="22" t="str">
        <v>data</v>
      </c>
      <c r="M96" s="22" t="str">
        <v>research</v>
      </c>
      <c r="N96" s="22" t="str">
        <v>forced migration</v>
      </c>
      <c r="O96" s="22" t="str">
        <v>remittances</v>
      </c>
      <c r="P96" s="22" t="str">
        <v>theory</v>
      </c>
    </row>
    <row r="97" spans="1:16" x14ac:dyDescent="0.25">
      <c r="A97" s="28">
        <v>88</v>
      </c>
      <c r="B97" s="24" t="str">
        <v>Migration and remittance effects</v>
      </c>
      <c r="C97" s="22" t="str">
        <v>United Nations University - Maastricht</v>
      </c>
      <c r="D97" s="22" t="str">
        <v>4 ECTS</v>
      </c>
      <c r="E97" s="22" t="str">
        <v>En</v>
      </c>
      <c r="F97" s="22" t="str">
        <v>Global</v>
      </c>
      <c r="G97" s="22" t="str">
        <v>University degree</v>
      </c>
      <c r="H97" s="22" t="str">
        <v>Ask</v>
      </c>
      <c r="I97" s="22" t="str">
        <v>https://www.merit.unu.edu/migration-and-remittance-effects-mgr4206/</v>
      </c>
      <c r="J97" s="22" t="str">
        <v>remittances</v>
      </c>
      <c r="K97" s="22" t="str">
        <v>Governance</v>
      </c>
      <c r="L97" s="22" t="str">
        <v>Theory</v>
      </c>
      <c r="M97" s="22">
        <v>0</v>
      </c>
      <c r="N97" s="22">
        <v>0</v>
      </c>
      <c r="O97" s="22">
        <v>0</v>
      </c>
      <c r="P97" s="22">
        <v>0</v>
      </c>
    </row>
    <row r="98" spans="1:16" x14ac:dyDescent="0.25">
      <c r="A98" s="28">
        <v>89</v>
      </c>
      <c r="B98" s="24" t="str">
        <v>The migration lifecycle: journeys, integration</v>
      </c>
      <c r="C98" s="22" t="str">
        <v>United Nations University - Maastricht</v>
      </c>
      <c r="D98" s="22" t="str">
        <v>4 ECTS</v>
      </c>
      <c r="E98" s="22" t="str">
        <v>En</v>
      </c>
      <c r="F98" s="22" t="str">
        <v>Global</v>
      </c>
      <c r="G98" s="22" t="str">
        <v>University degree</v>
      </c>
      <c r="H98" s="22" t="str">
        <v>Ask</v>
      </c>
      <c r="I98" s="22" t="str">
        <v>https://www.merit.unu.edu/the-migration-lifecycle-journeys-integration-mgr4309/</v>
      </c>
      <c r="J98" s="22" t="str">
        <v>Research</v>
      </c>
      <c r="K98" s="22" t="str">
        <v>Theory</v>
      </c>
      <c r="L98" s="22" t="str">
        <v>Governance</v>
      </c>
      <c r="M98" s="22" t="str">
        <v>Policy</v>
      </c>
      <c r="N98" s="22">
        <v>0</v>
      </c>
      <c r="O98" s="22">
        <v>0</v>
      </c>
      <c r="P98" s="22">
        <v>0</v>
      </c>
    </row>
    <row r="99" spans="1:16" x14ac:dyDescent="0.25">
      <c r="A99" s="28">
        <v>90</v>
      </c>
      <c r="B99" s="24" t="str">
        <v>Comparative migration policy</v>
      </c>
      <c r="C99" s="22" t="str">
        <v>United Nations University - Maastricht</v>
      </c>
      <c r="D99" s="22" t="str">
        <v>4 ECTS</v>
      </c>
      <c r="E99" s="22" t="str">
        <v>En</v>
      </c>
      <c r="F99" s="22" t="str">
        <v>Global</v>
      </c>
      <c r="G99" s="22" t="str">
        <v>University degree</v>
      </c>
      <c r="H99" s="22" t="str">
        <v>Ask</v>
      </c>
      <c r="I99" s="22" t="str">
        <v>https://www.merit.unu.edu/comparative-migration-policy-mgr4408/</v>
      </c>
      <c r="J99" s="22" t="str">
        <v>Governance</v>
      </c>
      <c r="K99" s="22" t="str">
        <v>policy</v>
      </c>
      <c r="L99" s="22" t="str">
        <v>Theory</v>
      </c>
      <c r="M99" s="22" t="str">
        <v>research</v>
      </c>
      <c r="N99" s="22">
        <v>0</v>
      </c>
      <c r="O99" s="22">
        <v>0</v>
      </c>
      <c r="P99" s="22">
        <v>0</v>
      </c>
    </row>
    <row r="100" spans="1:16" ht="45" x14ac:dyDescent="0.25">
      <c r="A100" s="28">
        <v>91</v>
      </c>
      <c r="B100" s="24" t="str">
        <v>Localizing the Global Compacts on Migration and Refugees: Territorial Action on Human Mobility</v>
      </c>
      <c r="C100" s="22" t="str">
        <v>UCLG / IOM / MMC / UNHCR / UN Habitat / ICMPD</v>
      </c>
      <c r="D100" s="22" t="str">
        <v>2h</v>
      </c>
      <c r="E100" s="22" t="str">
        <v>En, Fr, Es</v>
      </c>
      <c r="F100" s="22" t="str">
        <v>Global</v>
      </c>
      <c r="G100" s="22" t="str">
        <v>Available all year</v>
      </c>
      <c r="H100" s="22" t="str">
        <v>Free</v>
      </c>
      <c r="I100" s="22" t="str">
        <v>https://learningwith.uclg.org/p/humanmobility</v>
      </c>
      <c r="J100" s="22" t="str">
        <v>Local Governance</v>
      </c>
      <c r="K100" s="22" t="str">
        <v>Urban Mobility</v>
      </c>
      <c r="L100" s="22" t="str">
        <v>Vulnerable</v>
      </c>
      <c r="M100" s="22" t="str">
        <v>Policy</v>
      </c>
      <c r="N100" s="22">
        <v>0</v>
      </c>
      <c r="O100" s="22">
        <v>0</v>
      </c>
      <c r="P100" s="22">
        <v>0</v>
      </c>
    </row>
    <row r="101" spans="1:16" x14ac:dyDescent="0.25">
      <c r="A101" s="28">
        <v>92</v>
      </c>
      <c r="B101" s="24" t="str">
        <v xml:space="preserve">Disaster Displacement </v>
      </c>
      <c r="C101" s="22" t="str">
        <v>NRC / PDD / UNDRR</v>
      </c>
      <c r="D101" s="22" t="str">
        <v>5h</v>
      </c>
      <c r="E101" s="22" t="str">
        <v>Fr</v>
      </c>
      <c r="F101" s="22" t="str">
        <v>Global</v>
      </c>
      <c r="G101" s="22" t="str">
        <v>Available all year</v>
      </c>
      <c r="H101" s="22" t="str">
        <v>Free</v>
      </c>
      <c r="I101" s="22" t="str">
        <v>https://kayaconnect.org/course/info.php?id=3917&amp;lang=en</v>
      </c>
      <c r="J101" s="22" t="str">
        <v>Crisis</v>
      </c>
      <c r="K101" s="22" t="str">
        <v>IDP</v>
      </c>
      <c r="L101" s="22" t="str">
        <v>Disaster</v>
      </c>
      <c r="M101" s="22" t="str">
        <v>Displacement</v>
      </c>
      <c r="N101" s="22" t="str">
        <v>Climate change</v>
      </c>
      <c r="O101" s="22" t="str">
        <v>Humanitarian</v>
      </c>
      <c r="P101" s="22">
        <v>0</v>
      </c>
    </row>
    <row r="102" spans="1:16" ht="30" x14ac:dyDescent="0.25">
      <c r="A102" s="28">
        <v>93</v>
      </c>
      <c r="B102" s="24" t="str">
        <v>Humanaitarian accountability and Protection in Displacement Contexts</v>
      </c>
      <c r="C102" s="22" t="str">
        <v>School of Advanced Study</v>
      </c>
      <c r="D102" s="22" t="str">
        <v>3h</v>
      </c>
      <c r="E102" s="22" t="str">
        <v>En, Fr, Es, Pt</v>
      </c>
      <c r="F102" s="22" t="str">
        <v>Global</v>
      </c>
      <c r="G102" s="22" t="str">
        <v>Available all year</v>
      </c>
      <c r="H102" s="22" t="str">
        <v>Free</v>
      </c>
      <c r="I102" s="22" t="str">
        <v>https://kayaconnect.org/course/info.php?id=3490</v>
      </c>
      <c r="J102" s="22" t="str">
        <v>Crisis</v>
      </c>
      <c r="K102" s="22" t="str">
        <v>IDP</v>
      </c>
      <c r="L102" s="22" t="str">
        <v>Displacement</v>
      </c>
      <c r="M102" s="22" t="str">
        <v>Humanitarian</v>
      </c>
      <c r="N102" s="22" t="str">
        <v>Accountability</v>
      </c>
      <c r="O102" s="22">
        <v>0</v>
      </c>
      <c r="P102" s="22">
        <v>0</v>
      </c>
    </row>
    <row r="103" spans="1:16" ht="30" x14ac:dyDescent="0.25">
      <c r="A103" s="28">
        <v>94</v>
      </c>
      <c r="B103" s="24" t="str">
        <v>Empathic Communication in Resettlement, Asylum and Integration Settings</v>
      </c>
      <c r="C103" s="22" t="str">
        <v>IRC</v>
      </c>
      <c r="D103" s="22" t="str">
        <v>1h</v>
      </c>
      <c r="E103" s="22" t="str">
        <v>En</v>
      </c>
      <c r="F103" s="22" t="str">
        <v>Global</v>
      </c>
      <c r="G103" s="22" t="str">
        <v>Available all year</v>
      </c>
      <c r="H103" s="22" t="str">
        <v>Free</v>
      </c>
      <c r="I103" s="22" t="str">
        <v>https://kayaconnect.org/course/info.php?id=3354</v>
      </c>
      <c r="J103" s="22" t="str">
        <v>Communication</v>
      </c>
      <c r="K103" s="22" t="str">
        <v>social media</v>
      </c>
      <c r="L103" s="22" t="str">
        <v>Protection</v>
      </c>
      <c r="M103" s="22" t="str">
        <v>Asylum Seekers</v>
      </c>
      <c r="N103" s="22" t="str">
        <v>Refugees</v>
      </c>
      <c r="O103" s="22" t="str">
        <v>Resettlement</v>
      </c>
      <c r="P103" s="22" t="str">
        <v>vulnerable</v>
      </c>
    </row>
    <row r="104" spans="1:16" ht="30" x14ac:dyDescent="0.25">
      <c r="A104" s="28">
        <v>95</v>
      </c>
      <c r="B104" s="24" t="str">
        <v>Responding to Intimate Partner Violence in Resettlement, Asylum &amp; Integration Settings</v>
      </c>
      <c r="C104" s="22" t="str">
        <v>IRC</v>
      </c>
      <c r="D104" s="22" t="str">
        <v>1h</v>
      </c>
      <c r="E104" s="22" t="str">
        <v>En</v>
      </c>
      <c r="F104" s="22" t="str">
        <v>Global</v>
      </c>
      <c r="G104" s="22" t="str">
        <v>Available all year</v>
      </c>
      <c r="H104" s="22" t="str">
        <v>Free</v>
      </c>
      <c r="I104" s="22" t="str">
        <v>https://kayaconnect.org/course/info.php?id=4106</v>
      </c>
      <c r="J104" s="22" t="str">
        <v>Protection</v>
      </c>
      <c r="K104" s="22" t="str">
        <v>Asylum seekers</v>
      </c>
      <c r="L104" s="22" t="str">
        <v>Refugees</v>
      </c>
      <c r="M104" s="22" t="str">
        <v>Resettlement</v>
      </c>
      <c r="N104" s="22" t="str">
        <v>Vulnerable</v>
      </c>
      <c r="O104" s="22" t="str">
        <v>violence</v>
      </c>
      <c r="P104" s="22" t="str">
        <v>survivors</v>
      </c>
    </row>
    <row r="105" spans="1:16" ht="30" x14ac:dyDescent="0.25">
      <c r="A105" s="28">
        <v>96</v>
      </c>
      <c r="B105" s="24" t="str">
        <v>Safety Planning in Resettlement, Asylum and Integration Settings</v>
      </c>
      <c r="C105" s="22" t="str">
        <v>IRC</v>
      </c>
      <c r="D105" s="22" t="str">
        <v>1h</v>
      </c>
      <c r="E105" s="22" t="str">
        <v>En</v>
      </c>
      <c r="F105" s="22" t="str">
        <v>Global</v>
      </c>
      <c r="G105" s="22" t="str">
        <v>Available all year</v>
      </c>
      <c r="H105" s="22" t="str">
        <v>Free</v>
      </c>
      <c r="I105" s="22" t="str">
        <v>https://kayaconnect.org/course/info.php?id=3355</v>
      </c>
      <c r="J105" s="22" t="str">
        <v>Protection</v>
      </c>
      <c r="K105" s="22" t="str">
        <v>Asylum seekers</v>
      </c>
      <c r="L105" s="22" t="str">
        <v>Refugees</v>
      </c>
      <c r="M105" s="22" t="str">
        <v>Resettlement</v>
      </c>
      <c r="N105" s="22" t="str">
        <v>Vulnerable</v>
      </c>
      <c r="O105" s="22" t="str">
        <v>Program</v>
      </c>
      <c r="P105" s="22" t="str">
        <v>Planning</v>
      </c>
    </row>
    <row r="106" spans="1:16" ht="30" x14ac:dyDescent="0.25">
      <c r="A106" s="28">
        <v>97</v>
      </c>
      <c r="B106" s="24" t="str">
        <v>De-escalation in Resettlement, Asylum and Integration Settings</v>
      </c>
      <c r="C106" s="22" t="str">
        <v>IRC</v>
      </c>
      <c r="D106" s="22" t="str">
        <v>1h</v>
      </c>
      <c r="E106" s="22" t="str">
        <v>En</v>
      </c>
      <c r="F106" s="22" t="str">
        <v>Global</v>
      </c>
      <c r="G106" s="22" t="str">
        <v>Available all year</v>
      </c>
      <c r="H106" s="22" t="str">
        <v>Free</v>
      </c>
      <c r="I106" s="22" t="str">
        <v>https://kayaconnect.org/course/info.php?id=3348</v>
      </c>
      <c r="J106" s="22" t="str">
        <v>Protection</v>
      </c>
      <c r="K106" s="22" t="str">
        <v>Asylum seekers</v>
      </c>
      <c r="L106" s="22" t="str">
        <v>Refugees</v>
      </c>
      <c r="M106" s="22" t="str">
        <v>Resettlement</v>
      </c>
      <c r="N106" s="22" t="str">
        <v>Vulnerable</v>
      </c>
      <c r="O106" s="22" t="str">
        <v>integration</v>
      </c>
      <c r="P106" s="22">
        <v>0</v>
      </c>
    </row>
    <row r="107" spans="1:16" ht="30" x14ac:dyDescent="0.25">
      <c r="A107" s="28">
        <v>98</v>
      </c>
      <c r="B107" s="24" t="str">
        <v>Psychological First Aid in Resettlement, Asylum and Integration Settings</v>
      </c>
      <c r="C107" s="22" t="str">
        <v>IRC</v>
      </c>
      <c r="D107" s="22" t="str">
        <v>1h</v>
      </c>
      <c r="E107" s="22" t="str">
        <v>En</v>
      </c>
      <c r="F107" s="22" t="str">
        <v>Global</v>
      </c>
      <c r="G107" s="22" t="str">
        <v>Available all year</v>
      </c>
      <c r="H107" s="22" t="str">
        <v>Free</v>
      </c>
      <c r="I107" s="22" t="str">
        <v>https://kayaconnect.org/course/info.php?id=3331</v>
      </c>
      <c r="J107" s="22" t="str">
        <v>Protection</v>
      </c>
      <c r="K107" s="22" t="str">
        <v>Asylum seekers</v>
      </c>
      <c r="L107" s="22" t="str">
        <v>Refugees</v>
      </c>
      <c r="M107" s="22" t="str">
        <v>Resettlement</v>
      </c>
      <c r="N107" s="22" t="str">
        <v>Vulnerable</v>
      </c>
      <c r="O107" s="22" t="str">
        <v>Psychological</v>
      </c>
      <c r="P107" s="22">
        <v>0</v>
      </c>
    </row>
    <row r="108" spans="1:16" x14ac:dyDescent="0.25">
      <c r="A108" s="28">
        <v>99</v>
      </c>
      <c r="B108" s="24" t="str">
        <v>Fundamentals of Immigration Detention</v>
      </c>
      <c r="C108" s="22" t="str">
        <v>UNHCR</v>
      </c>
      <c r="D108" s="22" t="str">
        <v>3h</v>
      </c>
      <c r="E108" s="22" t="str">
        <v>En</v>
      </c>
      <c r="F108" s="22" t="str">
        <v>Global</v>
      </c>
      <c r="G108" s="22" t="str">
        <v>Available all year</v>
      </c>
      <c r="H108" s="22" t="str">
        <v>Free</v>
      </c>
      <c r="I108" s="22" t="str">
        <v>https://kayaconnect.org/course/info.php?id=1213</v>
      </c>
      <c r="J108" s="22" t="str">
        <v>Protection</v>
      </c>
      <c r="K108" s="22" t="str">
        <v>Institution</v>
      </c>
      <c r="L108" s="22" t="str">
        <v>Detention</v>
      </c>
      <c r="M108" s="22" t="str">
        <v>Asylum Seekers</v>
      </c>
      <c r="N108" s="22" t="str">
        <v>Governance</v>
      </c>
      <c r="O108" s="22">
        <v>0</v>
      </c>
      <c r="P108" s="22">
        <v>0</v>
      </c>
    </row>
    <row r="109" spans="1:16" ht="45" x14ac:dyDescent="0.25">
      <c r="A109" s="28">
        <v>100</v>
      </c>
      <c r="B109" s="24" t="str">
        <v>Well-Being for Educators of Students Affected by Forced Migration: Introduction to Mindfulness</v>
      </c>
      <c r="C109" s="22" t="str">
        <v>IRC</v>
      </c>
      <c r="D109" s="22" t="str">
        <v>1h</v>
      </c>
      <c r="E109" s="22" t="str">
        <v>En</v>
      </c>
      <c r="F109" s="22" t="str">
        <v>Global</v>
      </c>
      <c r="G109" s="22" t="str">
        <v>Available all year</v>
      </c>
      <c r="H109" s="22" t="str">
        <v>Free</v>
      </c>
      <c r="I109" s="22" t="str">
        <v>https://kayaconnect.org/course/info.php?id=3704</v>
      </c>
      <c r="J109" s="22" t="str">
        <v>IDP</v>
      </c>
      <c r="K109" s="22" t="str">
        <v>Asylum seekers</v>
      </c>
      <c r="L109" s="22" t="str">
        <v>Refugees</v>
      </c>
      <c r="M109" s="22" t="str">
        <v>Education</v>
      </c>
      <c r="N109" s="22" t="str">
        <v>Psychological</v>
      </c>
      <c r="O109" s="22" t="str">
        <v>Students</v>
      </c>
      <c r="P109" s="22" t="str">
        <v>School</v>
      </c>
    </row>
    <row r="110" spans="1:16" ht="30" x14ac:dyDescent="0.25">
      <c r="A110" s="28">
        <v>101</v>
      </c>
      <c r="B110" s="24" t="str">
        <v>Toxic Stress and Well-Being Among Students Affected by Forced Migration</v>
      </c>
      <c r="C110" s="22" t="str">
        <v>IRC</v>
      </c>
      <c r="D110" s="22" t="str">
        <v>1h</v>
      </c>
      <c r="E110" s="22" t="str">
        <v>En</v>
      </c>
      <c r="F110" s="22" t="str">
        <v>Global</v>
      </c>
      <c r="G110" s="22" t="str">
        <v>Available all year</v>
      </c>
      <c r="H110" s="22" t="str">
        <v>Free</v>
      </c>
      <c r="I110" s="22" t="str">
        <v>https://kayaconnect.org/course/info.php?id=3083</v>
      </c>
      <c r="J110" s="22" t="str">
        <v>IDP</v>
      </c>
      <c r="K110" s="22" t="str">
        <v>Asylum seekers</v>
      </c>
      <c r="L110" s="22" t="str">
        <v>Refugees</v>
      </c>
      <c r="M110" s="22" t="str">
        <v>Education</v>
      </c>
      <c r="N110" s="22" t="str">
        <v>Psychological</v>
      </c>
      <c r="O110" s="22" t="str">
        <v>Students</v>
      </c>
      <c r="P110" s="22" t="str">
        <v>School</v>
      </c>
    </row>
    <row r="111" spans="1:16" ht="30" x14ac:dyDescent="0.25">
      <c r="A111" s="28">
        <v>102</v>
      </c>
      <c r="B111" s="24" t="str">
        <v>Employers’ Organizations Guide on Fostering Labour Migration Governance in Africa</v>
      </c>
      <c r="C111" s="22" t="str">
        <v>ICT ILO</v>
      </c>
      <c r="D111" s="22" t="str">
        <v>4h</v>
      </c>
      <c r="E111" s="22" t="str">
        <v>En, Fr</v>
      </c>
      <c r="F111" s="22" t="str">
        <v>Africa</v>
      </c>
      <c r="G111" s="22" t="str">
        <v>Available all year</v>
      </c>
      <c r="H111" s="22" t="str">
        <v>Free</v>
      </c>
      <c r="I111" s="22" t="str">
        <v>https://www.itcilo.org/courses/employers-organizations-guide-fostering-labour-migration-governance-africa</v>
      </c>
      <c r="J111" s="22" t="str">
        <v>Migrant workers</v>
      </c>
      <c r="K111" s="22" t="str">
        <v>legal Migration</v>
      </c>
      <c r="L111" s="22" t="str">
        <v>Labor Migration</v>
      </c>
      <c r="M111" s="22" t="str">
        <v>employement</v>
      </c>
      <c r="N111" s="22" t="str">
        <v>Capacity building</v>
      </c>
      <c r="O111" s="22" t="str">
        <v>toolkit</v>
      </c>
      <c r="P111" s="22">
        <v>0</v>
      </c>
    </row>
    <row r="112" spans="1:16" ht="30" x14ac:dyDescent="0.25">
      <c r="A112" s="28">
        <v>103</v>
      </c>
      <c r="B112" s="24" t="str">
        <v>Labour Migration Management in Southern Africa</v>
      </c>
      <c r="C112" s="22" t="str">
        <v>ICT ILO</v>
      </c>
      <c r="D112" s="22" t="str">
        <v>4h</v>
      </c>
      <c r="E112" s="22" t="str">
        <v>En, Fr, Pt</v>
      </c>
      <c r="F112" s="22" t="str">
        <v>Africa</v>
      </c>
      <c r="G112" s="22" t="str">
        <v>Available all year</v>
      </c>
      <c r="H112" s="22" t="str">
        <v>Free</v>
      </c>
      <c r="I112" s="22" t="str">
        <v>https://www.itcilo.org/courses/labour-migration-management-southern-africa</v>
      </c>
      <c r="J112" s="22" t="str">
        <v>Migrant workers</v>
      </c>
      <c r="K112" s="22" t="str">
        <v>legal Migration</v>
      </c>
      <c r="L112" s="22" t="str">
        <v>Labor Migration</v>
      </c>
      <c r="M112" s="22" t="str">
        <v>employement</v>
      </c>
      <c r="N112" s="22" t="str">
        <v>Capacity building</v>
      </c>
      <c r="O112" s="22">
        <v>0</v>
      </c>
      <c r="P112" s="22">
        <v>0</v>
      </c>
    </row>
    <row r="113" spans="1:16" x14ac:dyDescent="0.25">
      <c r="A113" s="28">
        <v>104</v>
      </c>
      <c r="B113" s="24" t="str">
        <v>Returnees economic reintegration</v>
      </c>
      <c r="C113" s="22" t="str">
        <v>ICT ILO</v>
      </c>
      <c r="D113" s="22" t="str">
        <v>4h</v>
      </c>
      <c r="E113" s="22" t="str">
        <v>Fr</v>
      </c>
      <c r="F113" s="22" t="str">
        <v>Africa</v>
      </c>
      <c r="G113" s="22" t="str">
        <v>Available all year</v>
      </c>
      <c r="H113" s="22" t="str">
        <v>Free</v>
      </c>
      <c r="I113" s="22" t="str">
        <v>https://www.itcilo.org/courses/modules-dapprentissage-en-ligne-sur-la-reinsertion-des-migrants-de-retour</v>
      </c>
      <c r="J113" s="22" t="str">
        <v xml:space="preserve">Reintegration </v>
      </c>
      <c r="K113" s="22" t="str">
        <v>Returnees</v>
      </c>
      <c r="L113" s="22" t="str">
        <v>employement</v>
      </c>
      <c r="M113" s="22" t="str">
        <v>Return</v>
      </c>
      <c r="N113" s="22" t="str">
        <v>Economic opportunities</v>
      </c>
      <c r="O113" s="22" t="str">
        <v>Jobs</v>
      </c>
      <c r="P113" s="22">
        <v>0</v>
      </c>
    </row>
    <row r="114" spans="1:16" ht="45" x14ac:dyDescent="0.25">
      <c r="A114" s="28">
        <v>105</v>
      </c>
      <c r="B114" s="24" t="str">
        <v>Trade Union Manual to promote migrant workers’ rights and foster fair labour migration governance in Africa</v>
      </c>
      <c r="C114" s="22" t="str">
        <v>ICT ILO</v>
      </c>
      <c r="D114" s="22" t="str">
        <v>4h</v>
      </c>
      <c r="E114" s="22" t="str">
        <v>En, Fr</v>
      </c>
      <c r="F114" s="22" t="str">
        <v>Africa</v>
      </c>
      <c r="G114" s="22" t="str">
        <v>Available all year</v>
      </c>
      <c r="H114" s="22" t="str">
        <v>Free</v>
      </c>
      <c r="I114" s="22" t="str">
        <v>https://www.itcilo.org/courses/trade-union-manual-promote-migrant-workers-rights-and-foster-fair-labour-migration</v>
      </c>
      <c r="J114" s="22" t="str">
        <v>Migrant workers</v>
      </c>
      <c r="K114" s="22" t="str">
        <v>legal Migration</v>
      </c>
      <c r="L114" s="22" t="str">
        <v>Labor Migration</v>
      </c>
      <c r="M114" s="22" t="str">
        <v>employement</v>
      </c>
      <c r="N114" s="22" t="str">
        <v>Capacity building</v>
      </c>
      <c r="O114" s="22" t="str">
        <v>toolkit</v>
      </c>
      <c r="P114" s="22" t="str">
        <v>Governance</v>
      </c>
    </row>
    <row r="115" spans="1:16" x14ac:dyDescent="0.25">
      <c r="A115" s="28">
        <v>106</v>
      </c>
      <c r="B115" s="24" t="str">
        <v>Training toolkit on Labour Migration in Africa</v>
      </c>
      <c r="C115" s="22" t="str">
        <v>ICT ILO</v>
      </c>
      <c r="D115" s="22" t="str">
        <v>4h</v>
      </c>
      <c r="E115" s="22" t="str">
        <v>En, Fr</v>
      </c>
      <c r="F115" s="22" t="str">
        <v>Africa</v>
      </c>
      <c r="G115" s="22" t="str">
        <v>Available all year</v>
      </c>
      <c r="H115" s="22" t="str">
        <v>Free</v>
      </c>
      <c r="I115" s="22" t="str">
        <v>https://www.itcilo.org/courses/training-toolkit-labour-migration-africa</v>
      </c>
      <c r="J115" s="22" t="str">
        <v>Migrant workers</v>
      </c>
      <c r="K115" s="22" t="str">
        <v>legal Migration</v>
      </c>
      <c r="L115" s="22" t="str">
        <v>Labor Migration</v>
      </c>
      <c r="M115" s="22" t="str">
        <v>employement</v>
      </c>
      <c r="N115" s="22" t="str">
        <v>Capacity building</v>
      </c>
      <c r="O115" s="22" t="str">
        <v>toolkit</v>
      </c>
      <c r="P115" s="22" t="str">
        <v>Governance</v>
      </c>
    </row>
    <row r="116" spans="1:16" x14ac:dyDescent="0.25">
      <c r="A116" s="28">
        <v>107</v>
      </c>
      <c r="B116" s="24" t="str">
        <v>International Migration: A Global Issue</v>
      </c>
      <c r="C116" s="22" t="str">
        <v>Sciences Po</v>
      </c>
      <c r="D116" s="22" t="str">
        <v>20h</v>
      </c>
      <c r="E116" s="22" t="str">
        <v>En, Fr</v>
      </c>
      <c r="F116" s="22" t="str">
        <v>Global</v>
      </c>
      <c r="G116" s="22" t="str">
        <v>Available all year</v>
      </c>
      <c r="H116" s="22" t="str">
        <v>Free</v>
      </c>
      <c r="I116" s="22" t="str">
        <v>https://www.coursera.org/learn/international-migrations</v>
      </c>
      <c r="J116" s="22" t="str">
        <v>Governance</v>
      </c>
      <c r="K116" s="22" t="str">
        <v>Policy</v>
      </c>
      <c r="L116" s="22" t="str">
        <v>data</v>
      </c>
      <c r="M116" s="22" t="str">
        <v>Refugees</v>
      </c>
      <c r="N116" s="22" t="str">
        <v>IDP</v>
      </c>
      <c r="O116" s="22" t="str">
        <v>remittances</v>
      </c>
      <c r="P116" s="22" t="str">
        <v>Asylum seekers</v>
      </c>
    </row>
    <row r="117" spans="1:16" x14ac:dyDescent="0.25">
      <c r="A117" s="28">
        <v>108</v>
      </c>
      <c r="B117" s="24" t="str">
        <v>Refugees in the XXI century</v>
      </c>
      <c r="C117" s="22" t="str">
        <v>University of London</v>
      </c>
      <c r="D117" s="22" t="str">
        <v>25h</v>
      </c>
      <c r="E117" s="22" t="str">
        <v>En, Fr</v>
      </c>
      <c r="F117" s="22" t="str">
        <v>Global</v>
      </c>
      <c r="G117" s="22" t="str">
        <v>Available all year</v>
      </c>
      <c r="H117" s="22" t="str">
        <v>Free</v>
      </c>
      <c r="I117" s="22" t="str">
        <v>https://www.coursera.org/learn/refugees-21st-century</v>
      </c>
      <c r="J117" s="22" t="str">
        <v>Refugees</v>
      </c>
      <c r="K117" s="22" t="str">
        <v>Asylum seekers</v>
      </c>
      <c r="L117" s="22" t="str">
        <v>Governance</v>
      </c>
      <c r="M117" s="22" t="str">
        <v>Policy</v>
      </c>
      <c r="N117" s="22">
        <v>0</v>
      </c>
      <c r="O117" s="22">
        <v>0</v>
      </c>
      <c r="P117" s="22">
        <v>0</v>
      </c>
    </row>
    <row r="118" spans="1:16" x14ac:dyDescent="0.25">
      <c r="A118" s="28">
        <v>109</v>
      </c>
      <c r="B118" s="24" t="str">
        <v>Internal Displacement, Conflict and Protection</v>
      </c>
      <c r="C118" s="22" t="str">
        <v>University of London</v>
      </c>
      <c r="D118" s="22" t="str">
        <v>25h</v>
      </c>
      <c r="E118" s="22" t="str">
        <v>En, Fr</v>
      </c>
      <c r="F118" s="22" t="str">
        <v>Global</v>
      </c>
      <c r="G118" s="22" t="str">
        <v>Available all year</v>
      </c>
      <c r="H118" s="22" t="str">
        <v>Free</v>
      </c>
      <c r="I118" s="22" t="str">
        <v>https://www.coursera.org/learn/internal-displacement-conflict-and-protection</v>
      </c>
      <c r="J118" s="22" t="str">
        <v>IDP</v>
      </c>
      <c r="K118" s="22" t="str">
        <v>Protection</v>
      </c>
      <c r="L118" s="22" t="str">
        <v>Assistance</v>
      </c>
      <c r="M118" s="22" t="str">
        <v>Governance</v>
      </c>
      <c r="N118" s="22" t="str">
        <v>Vulnerable</v>
      </c>
      <c r="O118" s="22" t="str">
        <v>Gender</v>
      </c>
      <c r="P118" s="22" t="str">
        <v>Policy</v>
      </c>
    </row>
    <row r="119" spans="1:16" x14ac:dyDescent="0.25">
      <c r="A119" s="28">
        <v>110</v>
      </c>
      <c r="B119" s="24" t="str">
        <v>Asylum and Refugee Law</v>
      </c>
      <c r="C119" s="22" t="str">
        <v>University Catholic of Louvain</v>
      </c>
      <c r="D119" s="22" t="str">
        <v>80h</v>
      </c>
      <c r="E119" s="22" t="str">
        <v>En</v>
      </c>
      <c r="F119" s="22" t="str">
        <v>Global</v>
      </c>
      <c r="G119" s="22" t="str">
        <v>Available all year</v>
      </c>
      <c r="H119" s="22" t="str">
        <v>Free</v>
      </c>
      <c r="I119" s="22" t="str">
        <v>https://www.edx.org/learn/refugee-law/universite-catholique-de-louvain-asylum-and-refugee-law</v>
      </c>
      <c r="J119" s="22" t="str">
        <v>Legal Migration</v>
      </c>
      <c r="K119" s="22" t="str">
        <v>Refugees</v>
      </c>
      <c r="L119" s="22" t="str">
        <v>Asylum seekers</v>
      </c>
      <c r="M119" s="22" t="str">
        <v>Governance</v>
      </c>
      <c r="N119" s="22" t="str">
        <v>Policy</v>
      </c>
      <c r="O119" s="22">
        <v>0</v>
      </c>
      <c r="P119" s="22">
        <v>0</v>
      </c>
    </row>
    <row r="120" spans="1:16" x14ac:dyDescent="0.25">
      <c r="A120" s="28">
        <v>111</v>
      </c>
      <c r="B120" s="24" t="str">
        <v>Women on the moove</v>
      </c>
      <c r="C120" s="22" t="str">
        <v>Université de Picardie</v>
      </c>
      <c r="D120" s="22" t="str">
        <v>15h</v>
      </c>
      <c r="E120" s="22" t="str">
        <v>En</v>
      </c>
      <c r="F120" s="22" t="str">
        <v>Global</v>
      </c>
      <c r="G120" s="22" t="str">
        <v>On request</v>
      </c>
      <c r="H120" s="22" t="str">
        <v>Free</v>
      </c>
      <c r="I120" s="22" t="str">
        <v>https://www.fun-mooc.fr/fr/cours/women-on-the-move/</v>
      </c>
      <c r="J120" s="22" t="str">
        <v>Gender</v>
      </c>
      <c r="K120" s="22" t="str">
        <v>Intersectionality</v>
      </c>
      <c r="L120" s="22" t="str">
        <v>vulnerable</v>
      </c>
      <c r="M120" s="22">
        <v>0</v>
      </c>
      <c r="N120" s="22">
        <v>0</v>
      </c>
      <c r="O120" s="22">
        <v>0</v>
      </c>
      <c r="P120" s="22">
        <v>0</v>
      </c>
    </row>
    <row r="121" spans="1:16" ht="45" x14ac:dyDescent="0.25">
      <c r="A121" s="28">
        <v>112</v>
      </c>
      <c r="B121" s="24" t="str">
        <v>Introduction to the International Recommendations on Refugee and IDP Statistics</v>
      </c>
      <c r="C121" s="22" t="str">
        <v>EGRISS</v>
      </c>
      <c r="D121" s="22" t="str">
        <v>6h</v>
      </c>
      <c r="E121" s="22" t="str">
        <v>En</v>
      </c>
      <c r="F121" s="22" t="str">
        <v>Global</v>
      </c>
      <c r="G121" s="22" t="str">
        <v>Available all year</v>
      </c>
      <c r="H121" s="22" t="str">
        <v>Free</v>
      </c>
      <c r="I121" s="22" t="str">
        <v>https://www.unsdglearn.org/courses/introduction-to-the-international-recommendations-on-refugee-and-idp-statistics/</v>
      </c>
      <c r="J121" s="22" t="str">
        <v>Refugees</v>
      </c>
      <c r="K121" s="22" t="str">
        <v>IDP</v>
      </c>
      <c r="L121" s="22" t="str">
        <v>Data</v>
      </c>
      <c r="M121" s="22" t="str">
        <v>Statistics</v>
      </c>
      <c r="N121" s="22">
        <v>0</v>
      </c>
      <c r="O121" s="22">
        <v>0</v>
      </c>
      <c r="P121" s="22">
        <v>0</v>
      </c>
    </row>
    <row r="122" spans="1:16" x14ac:dyDescent="0.25">
      <c r="A122" s="28">
        <v>113</v>
      </c>
      <c r="B122" s="24" t="str">
        <v>Make Remittances work for you</v>
      </c>
      <c r="C122" s="22" t="str">
        <v>GIZ</v>
      </c>
      <c r="D122" s="22" t="str">
        <v>2h</v>
      </c>
      <c r="E122" s="22" t="str">
        <v>En</v>
      </c>
      <c r="F122" s="22" t="str">
        <v>Global</v>
      </c>
      <c r="G122" s="22" t="str">
        <v>Available all year</v>
      </c>
      <c r="H122" s="22" t="str">
        <v>Free</v>
      </c>
      <c r="I122" s="22" t="str">
        <v>https://online.atingi.org/enrol/index.php?id=2353</v>
      </c>
      <c r="J122" s="22" t="str">
        <v>Remittances</v>
      </c>
      <c r="K122" s="22" t="str">
        <v>capacity building</v>
      </c>
      <c r="L122" s="22">
        <v>0</v>
      </c>
      <c r="M122" s="22">
        <v>0</v>
      </c>
      <c r="N122" s="22">
        <v>0</v>
      </c>
      <c r="O122" s="22">
        <v>0</v>
      </c>
      <c r="P122" s="22">
        <v>0</v>
      </c>
    </row>
    <row r="123" spans="1:16" ht="30" x14ac:dyDescent="0.25">
      <c r="A123" s="28">
        <v>114</v>
      </c>
      <c r="B123" s="24" t="str">
        <v>Private Sector for Refugees Training: Understanding the Private Sector-Refugees Link</v>
      </c>
      <c r="C123" s="22" t="str">
        <v>World Bank</v>
      </c>
      <c r="D123" s="22" t="str">
        <v>2h</v>
      </c>
      <c r="E123" s="22" t="str">
        <v>En, Fr, Es</v>
      </c>
      <c r="F123" s="22" t="str">
        <v>Global</v>
      </c>
      <c r="G123" s="22" t="str">
        <v>Available all year</v>
      </c>
      <c r="H123" s="22" t="str">
        <v>Free</v>
      </c>
      <c r="I123" s="22" t="str">
        <v>https://wbg.edcast.com/insights/ECL-0ea78820-16c0-420c-97a1-f3070ea91f4c</v>
      </c>
      <c r="J123" s="22" t="str">
        <v>Refugees</v>
      </c>
      <c r="K123" s="22" t="str">
        <v>Employment</v>
      </c>
      <c r="L123" s="22" t="str">
        <v>Migrant workers</v>
      </c>
      <c r="M123" s="22" t="str">
        <v>Labor Migration</v>
      </c>
      <c r="N123" s="22" t="str">
        <v>Economic opportunities</v>
      </c>
      <c r="O123" s="22">
        <v>0</v>
      </c>
      <c r="P123" s="22">
        <v>0</v>
      </c>
    </row>
    <row r="124" spans="1:16" x14ac:dyDescent="0.25">
      <c r="A124" s="28">
        <v>115</v>
      </c>
      <c r="B124" s="24">
        <v>0</v>
      </c>
      <c r="C124" s="22">
        <v>0</v>
      </c>
      <c r="D124" s="22">
        <v>0</v>
      </c>
      <c r="E124" s="22">
        <v>0</v>
      </c>
      <c r="F124" s="22">
        <v>0</v>
      </c>
      <c r="G124" s="22">
        <v>0</v>
      </c>
      <c r="H124" s="22">
        <v>0</v>
      </c>
      <c r="I124" s="22">
        <v>0</v>
      </c>
      <c r="J124" s="22">
        <v>0</v>
      </c>
      <c r="K124" s="22">
        <v>0</v>
      </c>
      <c r="L124" s="22">
        <v>0</v>
      </c>
      <c r="M124" s="22">
        <v>0</v>
      </c>
      <c r="N124" s="22">
        <v>0</v>
      </c>
      <c r="O124" s="22">
        <v>0</v>
      </c>
      <c r="P124" s="22">
        <v>0</v>
      </c>
    </row>
  </sheetData>
  <mergeCells count="6">
    <mergeCell ref="A7:I8"/>
    <mergeCell ref="C6:E6"/>
    <mergeCell ref="C1:I1"/>
    <mergeCell ref="C2:I3"/>
    <mergeCell ref="A4:B6"/>
    <mergeCell ref="A1:B3"/>
  </mergeCells>
  <hyperlinks>
    <hyperlink ref="A1:B3" r:id="rId1" display="http://www.ar-expertise.com/" xr:uid="{9FB6F7EF-3ECE-4813-AAC4-6B8CC1491118}"/>
  </hyperlinks>
  <pageMargins left="0.7" right="0.7" top="0.75" bottom="0.75" header="0.3" footer="0.3"/>
  <pageSetup paperSize="9" orientation="portrait" horizontalDpi="4294967293" verticalDpi="0" r:id="rId2"/>
  <drawing r:id="rId3"/>
  <legacyDrawing r:id="rId4"/>
  <controls>
    <mc:AlternateContent xmlns:mc="http://schemas.openxmlformats.org/markup-compatibility/2006">
      <mc:Choice Requires="x14">
        <control shapeId="2049" r:id="rId5" name="TextBox1">
          <controlPr defaultSize="0" autoLine="0" autoPict="0" linkedCell="criteria" r:id="rId6">
            <anchor moveWithCells="1">
              <from>
                <xdr:col>1</xdr:col>
                <xdr:colOff>2876550</xdr:colOff>
                <xdr:row>4</xdr:row>
                <xdr:rowOff>0</xdr:rowOff>
              </from>
              <to>
                <xdr:col>6</xdr:col>
                <xdr:colOff>0</xdr:colOff>
                <xdr:row>5</xdr:row>
                <xdr:rowOff>0</xdr:rowOff>
              </to>
            </anchor>
          </controlPr>
        </control>
      </mc:Choice>
      <mc:Fallback>
        <control shapeId="2049" r:id="rId5" name="TextBox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BBC9D-8967-42AD-87D0-57025CAFD4CF}">
  <sheetPr codeName="Feuil2">
    <tabColor rgb="FF00B0F0"/>
  </sheetPr>
  <dimension ref="A1:Q121"/>
  <sheetViews>
    <sheetView showGridLines="0" showRowColHeaders="0" tabSelected="1" zoomScaleNormal="100" workbookViewId="0">
      <pane ySplit="6" topLeftCell="A100" activePane="bottomLeft" state="frozen"/>
      <selection pane="bottomLeft" activeCell="A5" sqref="A5:Q5"/>
    </sheetView>
  </sheetViews>
  <sheetFormatPr baseColWidth="10" defaultRowHeight="15" x14ac:dyDescent="0.25"/>
  <cols>
    <col min="2" max="2" width="56.140625" customWidth="1"/>
    <col min="3" max="3" width="12.5703125" customWidth="1"/>
    <col min="5" max="5" width="11.5703125" customWidth="1"/>
    <col min="6" max="6" width="19.28515625" customWidth="1"/>
    <col min="7" max="7" width="12.5703125" customWidth="1"/>
    <col min="9" max="9" width="24.85546875" customWidth="1"/>
    <col min="10" max="16" width="12.7109375" customWidth="1"/>
  </cols>
  <sheetData>
    <row r="1" spans="1:17" ht="32.25" customHeight="1" x14ac:dyDescent="0.25">
      <c r="A1" s="42" t="e" vm="1">
        <v>#VALUE!</v>
      </c>
      <c r="B1" s="42"/>
      <c r="C1" s="43" t="s">
        <v>420</v>
      </c>
      <c r="D1" s="43"/>
      <c r="E1" s="43"/>
      <c r="F1" s="43"/>
      <c r="G1" s="43"/>
      <c r="H1" s="43"/>
      <c r="I1" s="43"/>
      <c r="J1" s="43"/>
      <c r="K1" s="40"/>
      <c r="L1" s="40"/>
      <c r="M1" s="40"/>
      <c r="N1" s="40"/>
      <c r="O1" s="40"/>
      <c r="P1" s="40"/>
      <c r="Q1" s="40"/>
    </row>
    <row r="2" spans="1:17" ht="36.75" customHeight="1" x14ac:dyDescent="0.25">
      <c r="A2" s="42"/>
      <c r="B2" s="42"/>
      <c r="C2" s="43"/>
      <c r="D2" s="43"/>
      <c r="E2" s="43"/>
      <c r="F2" s="43"/>
      <c r="G2" s="43"/>
      <c r="H2" s="43"/>
      <c r="I2" s="43"/>
      <c r="J2" s="43"/>
      <c r="K2" s="40"/>
      <c r="L2" s="40"/>
      <c r="M2" s="40"/>
      <c r="N2" s="40"/>
      <c r="O2" s="40"/>
      <c r="P2" s="40"/>
      <c r="Q2" s="40"/>
    </row>
    <row r="3" spans="1:17" ht="35.25" customHeight="1" x14ac:dyDescent="0.25">
      <c r="A3" s="26"/>
      <c r="B3" s="26"/>
      <c r="C3" s="30"/>
      <c r="D3" s="44" t="s">
        <v>421</v>
      </c>
      <c r="E3" s="44"/>
      <c r="F3" s="44"/>
      <c r="G3" s="44"/>
      <c r="H3" s="44"/>
      <c r="I3" s="44"/>
      <c r="J3" s="41"/>
      <c r="K3" s="41"/>
      <c r="L3" s="41"/>
      <c r="M3" s="41"/>
      <c r="N3" s="41"/>
      <c r="O3" s="41"/>
      <c r="P3" s="41"/>
      <c r="Q3" s="41"/>
    </row>
    <row r="4" spans="1:17" ht="33" customHeight="1" x14ac:dyDescent="0.25">
      <c r="A4" s="26"/>
      <c r="B4" s="26"/>
      <c r="C4" s="29"/>
      <c r="D4" s="45" t="s">
        <v>422</v>
      </c>
      <c r="E4" s="46"/>
      <c r="F4" s="46"/>
      <c r="G4" s="46"/>
      <c r="H4" s="46"/>
      <c r="I4" s="46"/>
      <c r="J4" s="41"/>
      <c r="K4" s="41"/>
      <c r="L4" s="41"/>
      <c r="M4" s="41"/>
      <c r="N4" s="41"/>
      <c r="O4" s="41"/>
      <c r="P4" s="41"/>
      <c r="Q4" s="41"/>
    </row>
    <row r="5" spans="1:17" ht="33.75" customHeight="1" x14ac:dyDescent="0.25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</row>
    <row r="6" spans="1:17" x14ac:dyDescent="0.25">
      <c r="A6" s="14" t="s">
        <v>415</v>
      </c>
      <c r="B6" s="2" t="s">
        <v>0</v>
      </c>
      <c r="C6" s="3" t="s">
        <v>1</v>
      </c>
      <c r="D6" s="4" t="s">
        <v>2</v>
      </c>
      <c r="E6" s="4" t="s">
        <v>3</v>
      </c>
      <c r="F6" s="4" t="s">
        <v>4</v>
      </c>
      <c r="G6" s="4" t="s">
        <v>5</v>
      </c>
      <c r="H6" s="4" t="s">
        <v>6</v>
      </c>
      <c r="I6" s="4" t="s">
        <v>7</v>
      </c>
      <c r="J6" s="4" t="s">
        <v>8</v>
      </c>
      <c r="K6" s="4" t="s">
        <v>9</v>
      </c>
      <c r="L6" s="4" t="s">
        <v>10</v>
      </c>
      <c r="M6" s="4" t="s">
        <v>11</v>
      </c>
      <c r="N6" s="4" t="s">
        <v>12</v>
      </c>
      <c r="O6" s="4" t="s">
        <v>13</v>
      </c>
      <c r="P6" s="4" t="s">
        <v>14</v>
      </c>
      <c r="Q6" s="21" t="s">
        <v>416</v>
      </c>
    </row>
    <row r="7" spans="1:17" x14ac:dyDescent="0.25">
      <c r="A7" s="19">
        <f>ROW()-6</f>
        <v>1</v>
      </c>
      <c r="B7" s="5" t="s">
        <v>15</v>
      </c>
      <c r="C7" s="6" t="s">
        <v>16</v>
      </c>
      <c r="D7" s="7" t="s">
        <v>17</v>
      </c>
      <c r="E7" s="7" t="s">
        <v>18</v>
      </c>
      <c r="F7" s="7" t="s">
        <v>19</v>
      </c>
      <c r="G7" s="7" t="s">
        <v>20</v>
      </c>
      <c r="H7" s="7" t="s">
        <v>21</v>
      </c>
      <c r="I7" s="8" t="s">
        <v>22</v>
      </c>
      <c r="J7" s="7" t="s">
        <v>23</v>
      </c>
      <c r="K7" s="7" t="s">
        <v>24</v>
      </c>
      <c r="L7" s="7" t="s">
        <v>25</v>
      </c>
      <c r="M7" s="7" t="s">
        <v>26</v>
      </c>
      <c r="N7" s="7"/>
      <c r="O7" s="7"/>
      <c r="P7" s="7"/>
      <c r="Q7" s="20" t="b">
        <f>ISNUMBER(SEARCH(criteria,_xlfn.CONCAT(Tableau1[[#This Row],[Code]:[Key word 7]])))</f>
        <v>1</v>
      </c>
    </row>
    <row r="8" spans="1:17" ht="30" x14ac:dyDescent="0.25">
      <c r="A8" s="19">
        <f t="shared" ref="A8:A71" si="0">ROW()-6</f>
        <v>2</v>
      </c>
      <c r="B8" s="9" t="s">
        <v>27</v>
      </c>
      <c r="C8" s="10" t="s">
        <v>16</v>
      </c>
      <c r="D8" s="11" t="s">
        <v>17</v>
      </c>
      <c r="E8" s="11" t="s">
        <v>28</v>
      </c>
      <c r="F8" s="11" t="s">
        <v>29</v>
      </c>
      <c r="G8" s="11" t="s">
        <v>20</v>
      </c>
      <c r="H8" s="11" t="s">
        <v>21</v>
      </c>
      <c r="I8" s="12" t="s">
        <v>30</v>
      </c>
      <c r="J8" s="11" t="s">
        <v>31</v>
      </c>
      <c r="K8" s="11" t="s">
        <v>23</v>
      </c>
      <c r="L8" s="11" t="s">
        <v>32</v>
      </c>
      <c r="M8" s="11" t="s">
        <v>33</v>
      </c>
      <c r="N8" s="11" t="s">
        <v>34</v>
      </c>
      <c r="O8" s="11" t="s">
        <v>35</v>
      </c>
      <c r="P8" s="11" t="s">
        <v>36</v>
      </c>
      <c r="Q8" s="11" t="b">
        <f>ISNUMBER(SEARCH(criteria,_xlfn.CONCAT(Tableau1[[#This Row],[Code]:[Key word 7]])))</f>
        <v>1</v>
      </c>
    </row>
    <row r="9" spans="1:17" ht="30" x14ac:dyDescent="0.25">
      <c r="A9" s="19">
        <f t="shared" si="0"/>
        <v>3</v>
      </c>
      <c r="B9" s="5" t="s">
        <v>37</v>
      </c>
      <c r="C9" s="6" t="s">
        <v>38</v>
      </c>
      <c r="D9" s="7" t="s">
        <v>39</v>
      </c>
      <c r="E9" s="7" t="s">
        <v>28</v>
      </c>
      <c r="F9" s="7" t="s">
        <v>29</v>
      </c>
      <c r="G9" s="7" t="s">
        <v>20</v>
      </c>
      <c r="H9" s="7" t="s">
        <v>21</v>
      </c>
      <c r="I9" s="8" t="s">
        <v>40</v>
      </c>
      <c r="J9" s="7" t="s">
        <v>41</v>
      </c>
      <c r="K9" s="7" t="s">
        <v>23</v>
      </c>
      <c r="L9" s="7" t="s">
        <v>32</v>
      </c>
      <c r="M9" s="7" t="s">
        <v>42</v>
      </c>
      <c r="N9" s="7" t="s">
        <v>43</v>
      </c>
      <c r="O9" s="7" t="s">
        <v>44</v>
      </c>
      <c r="P9" s="7"/>
      <c r="Q9" s="11" t="b">
        <f>ISNUMBER(SEARCH(criteria,_xlfn.CONCAT(Tableau1[[#This Row],[Code]:[Key word 7]])))</f>
        <v>1</v>
      </c>
    </row>
    <row r="10" spans="1:17" x14ac:dyDescent="0.25">
      <c r="A10" s="19">
        <f t="shared" si="0"/>
        <v>4</v>
      </c>
      <c r="B10" s="9" t="s">
        <v>45</v>
      </c>
      <c r="C10" s="10" t="s">
        <v>38</v>
      </c>
      <c r="D10" s="11" t="s">
        <v>46</v>
      </c>
      <c r="E10" s="11" t="s">
        <v>47</v>
      </c>
      <c r="F10" s="11" t="s">
        <v>29</v>
      </c>
      <c r="G10" s="11" t="s">
        <v>20</v>
      </c>
      <c r="H10" s="11" t="s">
        <v>21</v>
      </c>
      <c r="I10" s="12" t="s">
        <v>48</v>
      </c>
      <c r="J10" s="11" t="s">
        <v>31</v>
      </c>
      <c r="K10" s="11" t="s">
        <v>23</v>
      </c>
      <c r="L10" s="11" t="s">
        <v>49</v>
      </c>
      <c r="M10" s="11" t="s">
        <v>41</v>
      </c>
      <c r="N10" s="11" t="s">
        <v>42</v>
      </c>
      <c r="O10" s="11" t="s">
        <v>36</v>
      </c>
      <c r="P10" s="11" t="s">
        <v>44</v>
      </c>
      <c r="Q10" s="11" t="b">
        <f>ISNUMBER(SEARCH(criteria,_xlfn.CONCAT(Tableau1[[#This Row],[Code]:[Key word 7]])))</f>
        <v>1</v>
      </c>
    </row>
    <row r="11" spans="1:17" x14ac:dyDescent="0.25">
      <c r="A11" s="19">
        <f t="shared" si="0"/>
        <v>5</v>
      </c>
      <c r="B11" s="5" t="s">
        <v>50</v>
      </c>
      <c r="C11" s="6" t="s">
        <v>51</v>
      </c>
      <c r="D11" s="7" t="s">
        <v>39</v>
      </c>
      <c r="E11" s="7" t="s">
        <v>52</v>
      </c>
      <c r="F11" s="7" t="s">
        <v>29</v>
      </c>
      <c r="G11" s="7" t="s">
        <v>20</v>
      </c>
      <c r="H11" s="7" t="s">
        <v>21</v>
      </c>
      <c r="I11" s="8" t="s">
        <v>53</v>
      </c>
      <c r="J11" s="7" t="s">
        <v>31</v>
      </c>
      <c r="K11" s="7" t="s">
        <v>54</v>
      </c>
      <c r="L11" s="7" t="s">
        <v>36</v>
      </c>
      <c r="M11" s="7" t="s">
        <v>23</v>
      </c>
      <c r="N11" s="7" t="s">
        <v>44</v>
      </c>
      <c r="O11" s="7"/>
      <c r="P11" s="7"/>
      <c r="Q11" s="11" t="b">
        <f>ISNUMBER(SEARCH(criteria,_xlfn.CONCAT(Tableau1[[#This Row],[Code]:[Key word 7]])))</f>
        <v>1</v>
      </c>
    </row>
    <row r="12" spans="1:17" ht="30" x14ac:dyDescent="0.25">
      <c r="A12" s="19">
        <f t="shared" si="0"/>
        <v>6</v>
      </c>
      <c r="B12" s="9" t="s">
        <v>55</v>
      </c>
      <c r="C12" s="10" t="s">
        <v>51</v>
      </c>
      <c r="D12" s="11" t="s">
        <v>56</v>
      </c>
      <c r="E12" s="11" t="s">
        <v>52</v>
      </c>
      <c r="F12" s="11" t="s">
        <v>29</v>
      </c>
      <c r="G12" s="11" t="s">
        <v>20</v>
      </c>
      <c r="H12" s="11">
        <v>60</v>
      </c>
      <c r="I12" s="12" t="s">
        <v>57</v>
      </c>
      <c r="J12" s="11" t="s">
        <v>31</v>
      </c>
      <c r="K12" s="11" t="s">
        <v>54</v>
      </c>
      <c r="L12" s="11" t="s">
        <v>36</v>
      </c>
      <c r="M12" s="11" t="s">
        <v>58</v>
      </c>
      <c r="N12" s="11" t="s">
        <v>44</v>
      </c>
      <c r="O12" s="11"/>
      <c r="P12" s="11"/>
      <c r="Q12" s="11" t="b">
        <f>ISNUMBER(SEARCH(criteria,_xlfn.CONCAT(Tableau1[[#This Row],[Code]:[Key word 7]])))</f>
        <v>1</v>
      </c>
    </row>
    <row r="13" spans="1:17" x14ac:dyDescent="0.25">
      <c r="A13" s="19">
        <f t="shared" si="0"/>
        <v>7</v>
      </c>
      <c r="B13" s="5" t="s">
        <v>59</v>
      </c>
      <c r="C13" s="6" t="s">
        <v>51</v>
      </c>
      <c r="D13" s="7" t="s">
        <v>60</v>
      </c>
      <c r="E13" s="7" t="s">
        <v>52</v>
      </c>
      <c r="F13" s="7" t="s">
        <v>29</v>
      </c>
      <c r="G13" s="7" t="s">
        <v>61</v>
      </c>
      <c r="H13" s="7" t="s">
        <v>61</v>
      </c>
      <c r="I13" s="8" t="s">
        <v>62</v>
      </c>
      <c r="J13" s="7" t="s">
        <v>31</v>
      </c>
      <c r="K13" s="7" t="s">
        <v>54</v>
      </c>
      <c r="L13" s="7" t="s">
        <v>63</v>
      </c>
      <c r="M13" s="7" t="s">
        <v>64</v>
      </c>
      <c r="N13" s="7" t="s">
        <v>65</v>
      </c>
      <c r="O13" s="7" t="s">
        <v>44</v>
      </c>
      <c r="P13" s="7"/>
      <c r="Q13" s="11" t="b">
        <f>ISNUMBER(SEARCH(criteria,_xlfn.CONCAT(Tableau1[[#This Row],[Code]:[Key word 7]])))</f>
        <v>1</v>
      </c>
    </row>
    <row r="14" spans="1:17" x14ac:dyDescent="0.25">
      <c r="A14" s="19">
        <f t="shared" si="0"/>
        <v>8</v>
      </c>
      <c r="B14" s="9" t="s">
        <v>66</v>
      </c>
      <c r="C14" s="10" t="s">
        <v>67</v>
      </c>
      <c r="D14" s="11" t="s">
        <v>68</v>
      </c>
      <c r="E14" s="11" t="s">
        <v>47</v>
      </c>
      <c r="F14" s="11" t="s">
        <v>29</v>
      </c>
      <c r="G14" s="11" t="s">
        <v>69</v>
      </c>
      <c r="H14" s="11" t="s">
        <v>61</v>
      </c>
      <c r="I14" s="12" t="s">
        <v>70</v>
      </c>
      <c r="J14" s="11" t="s">
        <v>71</v>
      </c>
      <c r="K14" s="11" t="s">
        <v>42</v>
      </c>
      <c r="L14" s="11" t="s">
        <v>72</v>
      </c>
      <c r="M14" s="11" t="s">
        <v>73</v>
      </c>
      <c r="N14" s="11" t="s">
        <v>74</v>
      </c>
      <c r="O14" s="11"/>
      <c r="P14" s="11"/>
      <c r="Q14" s="11" t="b">
        <f>ISNUMBER(SEARCH(criteria,_xlfn.CONCAT(Tableau1[[#This Row],[Code]:[Key word 7]])))</f>
        <v>1</v>
      </c>
    </row>
    <row r="15" spans="1:17" x14ac:dyDescent="0.25">
      <c r="A15" s="19">
        <f t="shared" si="0"/>
        <v>9</v>
      </c>
      <c r="B15" s="5" t="s">
        <v>75</v>
      </c>
      <c r="C15" s="6" t="s">
        <v>76</v>
      </c>
      <c r="D15" s="7" t="s">
        <v>77</v>
      </c>
      <c r="E15" s="7" t="s">
        <v>47</v>
      </c>
      <c r="F15" s="7" t="s">
        <v>29</v>
      </c>
      <c r="G15" s="7" t="s">
        <v>20</v>
      </c>
      <c r="H15" s="7" t="s">
        <v>21</v>
      </c>
      <c r="I15" s="8" t="s">
        <v>78</v>
      </c>
      <c r="J15" s="7" t="s">
        <v>31</v>
      </c>
      <c r="K15" s="7" t="s">
        <v>54</v>
      </c>
      <c r="L15" s="7" t="s">
        <v>36</v>
      </c>
      <c r="M15" s="7" t="s">
        <v>63</v>
      </c>
      <c r="N15" s="7"/>
      <c r="O15" s="7" t="s">
        <v>79</v>
      </c>
      <c r="P15" s="7"/>
      <c r="Q15" s="11" t="b">
        <f>ISNUMBER(SEARCH(criteria,_xlfn.CONCAT(Tableau1[[#This Row],[Code]:[Key word 7]])))</f>
        <v>1</v>
      </c>
    </row>
    <row r="16" spans="1:17" x14ac:dyDescent="0.25">
      <c r="A16" s="19">
        <f t="shared" si="0"/>
        <v>10</v>
      </c>
      <c r="B16" s="9" t="s">
        <v>80</v>
      </c>
      <c r="C16" s="10" t="s">
        <v>76</v>
      </c>
      <c r="D16" s="11" t="s">
        <v>77</v>
      </c>
      <c r="E16" s="11" t="s">
        <v>28</v>
      </c>
      <c r="F16" s="11" t="s">
        <v>29</v>
      </c>
      <c r="G16" s="11" t="s">
        <v>20</v>
      </c>
      <c r="H16" s="11" t="s">
        <v>21</v>
      </c>
      <c r="I16" s="12" t="s">
        <v>81</v>
      </c>
      <c r="J16" s="11" t="s">
        <v>82</v>
      </c>
      <c r="K16" s="11" t="s">
        <v>31</v>
      </c>
      <c r="L16" s="11" t="s">
        <v>49</v>
      </c>
      <c r="M16" s="11" t="s">
        <v>41</v>
      </c>
      <c r="N16" s="11" t="s">
        <v>63</v>
      </c>
      <c r="O16" s="11"/>
      <c r="P16" s="11"/>
      <c r="Q16" s="11" t="b">
        <f>ISNUMBER(SEARCH(criteria,_xlfn.CONCAT(Tableau1[[#This Row],[Code]:[Key word 7]])))</f>
        <v>1</v>
      </c>
    </row>
    <row r="17" spans="1:17" x14ac:dyDescent="0.25">
      <c r="A17" s="19">
        <f t="shared" si="0"/>
        <v>11</v>
      </c>
      <c r="B17" s="13" t="s">
        <v>83</v>
      </c>
      <c r="C17" s="6" t="s">
        <v>76</v>
      </c>
      <c r="D17" s="7" t="s">
        <v>77</v>
      </c>
      <c r="E17" s="7" t="s">
        <v>28</v>
      </c>
      <c r="F17" s="7" t="s">
        <v>29</v>
      </c>
      <c r="G17" s="7" t="s">
        <v>20</v>
      </c>
      <c r="H17" s="7" t="s">
        <v>21</v>
      </c>
      <c r="I17" s="8" t="s">
        <v>84</v>
      </c>
      <c r="J17" s="7" t="s">
        <v>85</v>
      </c>
      <c r="K17" s="7" t="s">
        <v>86</v>
      </c>
      <c r="L17" s="7" t="s">
        <v>87</v>
      </c>
      <c r="M17" s="7" t="s">
        <v>88</v>
      </c>
      <c r="N17" s="7" t="s">
        <v>65</v>
      </c>
      <c r="O17" s="7" t="s">
        <v>79</v>
      </c>
      <c r="P17" s="7" t="s">
        <v>89</v>
      </c>
      <c r="Q17" s="11" t="b">
        <f>ISNUMBER(SEARCH(criteria,_xlfn.CONCAT(Tableau1[[#This Row],[Code]:[Key word 7]])))</f>
        <v>1</v>
      </c>
    </row>
    <row r="18" spans="1:17" x14ac:dyDescent="0.25">
      <c r="A18" s="19">
        <f t="shared" si="0"/>
        <v>12</v>
      </c>
      <c r="B18" s="9" t="s">
        <v>90</v>
      </c>
      <c r="C18" s="10" t="s">
        <v>76</v>
      </c>
      <c r="D18" s="11" t="s">
        <v>17</v>
      </c>
      <c r="E18" s="11" t="s">
        <v>28</v>
      </c>
      <c r="F18" s="11" t="s">
        <v>29</v>
      </c>
      <c r="G18" s="11" t="s">
        <v>20</v>
      </c>
      <c r="H18" s="11" t="s">
        <v>21</v>
      </c>
      <c r="I18" s="12" t="s">
        <v>91</v>
      </c>
      <c r="J18" s="11" t="s">
        <v>92</v>
      </c>
      <c r="K18" s="11" t="s">
        <v>86</v>
      </c>
      <c r="L18" s="11" t="s">
        <v>93</v>
      </c>
      <c r="M18" s="11" t="s">
        <v>63</v>
      </c>
      <c r="N18" s="11" t="s">
        <v>94</v>
      </c>
      <c r="O18" s="11" t="s">
        <v>79</v>
      </c>
      <c r="P18" s="11"/>
      <c r="Q18" s="11" t="b">
        <f>ISNUMBER(SEARCH(criteria,_xlfn.CONCAT(Tableau1[[#This Row],[Code]:[Key word 7]])))</f>
        <v>1</v>
      </c>
    </row>
    <row r="19" spans="1:17" x14ac:dyDescent="0.25">
      <c r="A19" s="19">
        <f t="shared" si="0"/>
        <v>13</v>
      </c>
      <c r="B19" s="5" t="s">
        <v>95</v>
      </c>
      <c r="C19" s="6" t="s">
        <v>96</v>
      </c>
      <c r="D19" s="7" t="s">
        <v>77</v>
      </c>
      <c r="E19" s="7" t="s">
        <v>28</v>
      </c>
      <c r="F19" s="7" t="s">
        <v>29</v>
      </c>
      <c r="G19" s="7" t="s">
        <v>20</v>
      </c>
      <c r="H19" s="7" t="s">
        <v>21</v>
      </c>
      <c r="I19" s="8" t="s">
        <v>97</v>
      </c>
      <c r="J19" s="7" t="s">
        <v>98</v>
      </c>
      <c r="K19" s="7" t="s">
        <v>99</v>
      </c>
      <c r="L19" s="7" t="s">
        <v>100</v>
      </c>
      <c r="M19" s="7" t="s">
        <v>64</v>
      </c>
      <c r="N19" s="7" t="s">
        <v>65</v>
      </c>
      <c r="O19" s="7" t="s">
        <v>36</v>
      </c>
      <c r="P19" s="7"/>
      <c r="Q19" s="11" t="b">
        <f>ISNUMBER(SEARCH(criteria,_xlfn.CONCAT(Tableau1[[#This Row],[Code]:[Key word 7]])))</f>
        <v>1</v>
      </c>
    </row>
    <row r="20" spans="1:17" x14ac:dyDescent="0.25">
      <c r="A20" s="19">
        <f t="shared" si="0"/>
        <v>14</v>
      </c>
      <c r="B20" s="9" t="s">
        <v>101</v>
      </c>
      <c r="C20" s="10" t="s">
        <v>96</v>
      </c>
      <c r="D20" s="11" t="s">
        <v>77</v>
      </c>
      <c r="E20" s="11" t="s">
        <v>102</v>
      </c>
      <c r="F20" s="11" t="s">
        <v>29</v>
      </c>
      <c r="G20" s="11" t="s">
        <v>20</v>
      </c>
      <c r="H20" s="11" t="s">
        <v>21</v>
      </c>
      <c r="I20" s="12" t="s">
        <v>97</v>
      </c>
      <c r="J20" s="11" t="s">
        <v>98</v>
      </c>
      <c r="K20" s="11" t="s">
        <v>99</v>
      </c>
      <c r="L20" s="11" t="s">
        <v>100</v>
      </c>
      <c r="M20" s="11" t="s">
        <v>64</v>
      </c>
      <c r="N20" s="11" t="s">
        <v>65</v>
      </c>
      <c r="O20" s="11" t="s">
        <v>103</v>
      </c>
      <c r="P20" s="11" t="s">
        <v>36</v>
      </c>
      <c r="Q20" s="11" t="b">
        <f>ISNUMBER(SEARCH(criteria,_xlfn.CONCAT(Tableau1[[#This Row],[Code]:[Key word 7]])))</f>
        <v>1</v>
      </c>
    </row>
    <row r="21" spans="1:17" x14ac:dyDescent="0.25">
      <c r="A21" s="19">
        <f t="shared" si="0"/>
        <v>15</v>
      </c>
      <c r="B21" s="5" t="s">
        <v>104</v>
      </c>
      <c r="C21" s="6" t="s">
        <v>96</v>
      </c>
      <c r="D21" s="7" t="s">
        <v>77</v>
      </c>
      <c r="E21" s="7" t="s">
        <v>102</v>
      </c>
      <c r="F21" s="7" t="s">
        <v>29</v>
      </c>
      <c r="G21" s="7" t="s">
        <v>20</v>
      </c>
      <c r="H21" s="7" t="s">
        <v>21</v>
      </c>
      <c r="I21" s="8" t="s">
        <v>97</v>
      </c>
      <c r="J21" s="7" t="s">
        <v>98</v>
      </c>
      <c r="K21" s="7" t="s">
        <v>99</v>
      </c>
      <c r="L21" s="7" t="s">
        <v>100</v>
      </c>
      <c r="M21" s="7" t="s">
        <v>64</v>
      </c>
      <c r="N21" s="7" t="s">
        <v>65</v>
      </c>
      <c r="O21" s="7" t="s">
        <v>103</v>
      </c>
      <c r="P21" s="7" t="s">
        <v>36</v>
      </c>
      <c r="Q21" s="11" t="b">
        <f>ISNUMBER(SEARCH(criteria,_xlfn.CONCAT(Tableau1[[#This Row],[Code]:[Key word 7]])))</f>
        <v>1</v>
      </c>
    </row>
    <row r="22" spans="1:17" x14ac:dyDescent="0.25">
      <c r="A22" s="19">
        <f t="shared" si="0"/>
        <v>16</v>
      </c>
      <c r="B22" s="9" t="s">
        <v>105</v>
      </c>
      <c r="C22" s="10" t="s">
        <v>96</v>
      </c>
      <c r="D22" s="11" t="s">
        <v>77</v>
      </c>
      <c r="E22" s="11" t="s">
        <v>102</v>
      </c>
      <c r="F22" s="11" t="s">
        <v>29</v>
      </c>
      <c r="G22" s="11" t="s">
        <v>20</v>
      </c>
      <c r="H22" s="11" t="s">
        <v>21</v>
      </c>
      <c r="I22" s="12" t="s">
        <v>97</v>
      </c>
      <c r="J22" s="11" t="s">
        <v>98</v>
      </c>
      <c r="K22" s="11" t="s">
        <v>99</v>
      </c>
      <c r="L22" s="11" t="s">
        <v>100</v>
      </c>
      <c r="M22" s="11" t="s">
        <v>64</v>
      </c>
      <c r="N22" s="11" t="s">
        <v>65</v>
      </c>
      <c r="O22" s="11" t="s">
        <v>103</v>
      </c>
      <c r="P22" s="11" t="s">
        <v>36</v>
      </c>
      <c r="Q22" s="11" t="b">
        <f>ISNUMBER(SEARCH(criteria,_xlfn.CONCAT(Tableau1[[#This Row],[Code]:[Key word 7]])))</f>
        <v>1</v>
      </c>
    </row>
    <row r="23" spans="1:17" x14ac:dyDescent="0.25">
      <c r="A23" s="19">
        <f t="shared" si="0"/>
        <v>17</v>
      </c>
      <c r="B23" s="5" t="s">
        <v>106</v>
      </c>
      <c r="C23" s="6" t="s">
        <v>96</v>
      </c>
      <c r="D23" s="7" t="s">
        <v>77</v>
      </c>
      <c r="E23" s="7" t="s">
        <v>102</v>
      </c>
      <c r="F23" s="7" t="s">
        <v>29</v>
      </c>
      <c r="G23" s="7" t="s">
        <v>20</v>
      </c>
      <c r="H23" s="7" t="s">
        <v>21</v>
      </c>
      <c r="I23" s="8" t="s">
        <v>97</v>
      </c>
      <c r="J23" s="7" t="s">
        <v>98</v>
      </c>
      <c r="K23" s="7" t="s">
        <v>99</v>
      </c>
      <c r="L23" s="7" t="s">
        <v>100</v>
      </c>
      <c r="M23" s="7" t="s">
        <v>64</v>
      </c>
      <c r="N23" s="7" t="s">
        <v>65</v>
      </c>
      <c r="O23" s="7" t="s">
        <v>103</v>
      </c>
      <c r="P23" s="7" t="s">
        <v>36</v>
      </c>
      <c r="Q23" s="11" t="b">
        <f>ISNUMBER(SEARCH(criteria,_xlfn.CONCAT(Tableau1[[#This Row],[Code]:[Key word 7]])))</f>
        <v>1</v>
      </c>
    </row>
    <row r="24" spans="1:17" x14ac:dyDescent="0.25">
      <c r="A24" s="19">
        <f t="shared" si="0"/>
        <v>18</v>
      </c>
      <c r="B24" s="9" t="s">
        <v>107</v>
      </c>
      <c r="C24" s="10" t="s">
        <v>96</v>
      </c>
      <c r="D24" s="11" t="s">
        <v>77</v>
      </c>
      <c r="E24" s="11" t="s">
        <v>102</v>
      </c>
      <c r="F24" s="11" t="s">
        <v>29</v>
      </c>
      <c r="G24" s="11" t="s">
        <v>20</v>
      </c>
      <c r="H24" s="11" t="s">
        <v>21</v>
      </c>
      <c r="I24" s="12" t="s">
        <v>97</v>
      </c>
      <c r="J24" s="11" t="s">
        <v>98</v>
      </c>
      <c r="K24" s="11" t="s">
        <v>99</v>
      </c>
      <c r="L24" s="11" t="s">
        <v>100</v>
      </c>
      <c r="M24" s="11" t="s">
        <v>64</v>
      </c>
      <c r="N24" s="11" t="s">
        <v>65</v>
      </c>
      <c r="O24" s="11" t="s">
        <v>103</v>
      </c>
      <c r="P24" s="11" t="s">
        <v>36</v>
      </c>
      <c r="Q24" s="11" t="b">
        <f>ISNUMBER(SEARCH(criteria,_xlfn.CONCAT(Tableau1[[#This Row],[Code]:[Key word 7]])))</f>
        <v>1</v>
      </c>
    </row>
    <row r="25" spans="1:17" x14ac:dyDescent="0.25">
      <c r="A25" s="19">
        <f t="shared" si="0"/>
        <v>19</v>
      </c>
      <c r="B25" s="5" t="s">
        <v>108</v>
      </c>
      <c r="C25" s="6" t="s">
        <v>109</v>
      </c>
      <c r="D25" s="7" t="s">
        <v>110</v>
      </c>
      <c r="E25" s="7" t="s">
        <v>111</v>
      </c>
      <c r="F25" s="7" t="s">
        <v>29</v>
      </c>
      <c r="G25" s="7" t="s">
        <v>20</v>
      </c>
      <c r="H25" s="7" t="s">
        <v>21</v>
      </c>
      <c r="I25" s="8" t="s">
        <v>112</v>
      </c>
      <c r="J25" s="7" t="s">
        <v>98</v>
      </c>
      <c r="K25" s="7" t="s">
        <v>99</v>
      </c>
      <c r="L25" s="7" t="s">
        <v>100</v>
      </c>
      <c r="M25" s="7" t="s">
        <v>64</v>
      </c>
      <c r="N25" s="7" t="s">
        <v>65</v>
      </c>
      <c r="O25" s="7" t="s">
        <v>103</v>
      </c>
      <c r="P25" s="7" t="s">
        <v>36</v>
      </c>
      <c r="Q25" s="11" t="b">
        <f>ISNUMBER(SEARCH(criteria,_xlfn.CONCAT(Tableau1[[#This Row],[Code]:[Key word 7]])))</f>
        <v>1</v>
      </c>
    </row>
    <row r="26" spans="1:17" x14ac:dyDescent="0.25">
      <c r="A26" s="19">
        <f t="shared" si="0"/>
        <v>20</v>
      </c>
      <c r="B26" s="9" t="s">
        <v>113</v>
      </c>
      <c r="C26" s="10" t="s">
        <v>114</v>
      </c>
      <c r="D26" s="11" t="s">
        <v>46</v>
      </c>
      <c r="E26" s="11" t="s">
        <v>115</v>
      </c>
      <c r="F26" s="11" t="s">
        <v>116</v>
      </c>
      <c r="G26" s="11" t="s">
        <v>20</v>
      </c>
      <c r="H26" s="11" t="s">
        <v>21</v>
      </c>
      <c r="I26" s="12" t="s">
        <v>117</v>
      </c>
      <c r="J26" s="11" t="s">
        <v>116</v>
      </c>
      <c r="K26" s="11" t="s">
        <v>118</v>
      </c>
      <c r="L26" s="11" t="s">
        <v>64</v>
      </c>
      <c r="M26" s="11"/>
      <c r="N26" s="11"/>
      <c r="O26" s="11"/>
      <c r="P26" s="11"/>
      <c r="Q26" s="11" t="b">
        <f>ISNUMBER(SEARCH(criteria,_xlfn.CONCAT(Tableau1[[#This Row],[Code]:[Key word 7]])))</f>
        <v>1</v>
      </c>
    </row>
    <row r="27" spans="1:17" x14ac:dyDescent="0.25">
      <c r="A27" s="19">
        <f t="shared" si="0"/>
        <v>21</v>
      </c>
      <c r="B27" s="5" t="s">
        <v>119</v>
      </c>
      <c r="C27" s="6" t="s">
        <v>114</v>
      </c>
      <c r="D27" s="7" t="s">
        <v>120</v>
      </c>
      <c r="E27" s="7" t="s">
        <v>115</v>
      </c>
      <c r="F27" s="7" t="s">
        <v>116</v>
      </c>
      <c r="G27" s="7" t="s">
        <v>20</v>
      </c>
      <c r="H27" s="7" t="s">
        <v>21</v>
      </c>
      <c r="I27" s="8" t="s">
        <v>121</v>
      </c>
      <c r="J27" s="7" t="s">
        <v>116</v>
      </c>
      <c r="K27" s="7" t="s">
        <v>118</v>
      </c>
      <c r="L27" s="7" t="s">
        <v>64</v>
      </c>
      <c r="M27" s="7"/>
      <c r="N27" s="7"/>
      <c r="O27" s="7"/>
      <c r="P27" s="7"/>
      <c r="Q27" s="11" t="b">
        <f>ISNUMBER(SEARCH(criteria,_xlfn.CONCAT(Tableau1[[#This Row],[Code]:[Key word 7]])))</f>
        <v>1</v>
      </c>
    </row>
    <row r="28" spans="1:17" x14ac:dyDescent="0.25">
      <c r="A28" s="19">
        <f t="shared" si="0"/>
        <v>22</v>
      </c>
      <c r="B28" s="9" t="s">
        <v>122</v>
      </c>
      <c r="C28" s="10" t="s">
        <v>114</v>
      </c>
      <c r="D28" s="11" t="s">
        <v>120</v>
      </c>
      <c r="E28" s="11" t="s">
        <v>28</v>
      </c>
      <c r="F28" s="11" t="s">
        <v>123</v>
      </c>
      <c r="G28" s="11" t="s">
        <v>20</v>
      </c>
      <c r="H28" s="11" t="s">
        <v>21</v>
      </c>
      <c r="I28" s="12" t="s">
        <v>124</v>
      </c>
      <c r="J28" s="11" t="s">
        <v>123</v>
      </c>
      <c r="K28" s="11" t="s">
        <v>118</v>
      </c>
      <c r="L28" s="11"/>
      <c r="M28" s="11"/>
      <c r="N28" s="11"/>
      <c r="O28" s="11"/>
      <c r="P28" s="11"/>
      <c r="Q28" s="11" t="b">
        <f>ISNUMBER(SEARCH(criteria,_xlfn.CONCAT(Tableau1[[#This Row],[Code]:[Key word 7]])))</f>
        <v>1</v>
      </c>
    </row>
    <row r="29" spans="1:17" x14ac:dyDescent="0.25">
      <c r="A29" s="19">
        <f t="shared" si="0"/>
        <v>23</v>
      </c>
      <c r="B29" s="5" t="s">
        <v>125</v>
      </c>
      <c r="C29" s="6" t="s">
        <v>114</v>
      </c>
      <c r="D29" s="7" t="s">
        <v>39</v>
      </c>
      <c r="E29" s="7" t="s">
        <v>28</v>
      </c>
      <c r="F29" s="7" t="s">
        <v>126</v>
      </c>
      <c r="G29" s="7" t="s">
        <v>20</v>
      </c>
      <c r="H29" s="7" t="s">
        <v>21</v>
      </c>
      <c r="I29" s="8" t="s">
        <v>127</v>
      </c>
      <c r="J29" s="7" t="s">
        <v>126</v>
      </c>
      <c r="K29" s="7" t="s">
        <v>118</v>
      </c>
      <c r="L29" s="7"/>
      <c r="M29" s="7"/>
      <c r="N29" s="7"/>
      <c r="O29" s="7"/>
      <c r="P29" s="7"/>
      <c r="Q29" s="11" t="b">
        <f>ISNUMBER(SEARCH(criteria,_xlfn.CONCAT(Tableau1[[#This Row],[Code]:[Key word 7]])))</f>
        <v>1</v>
      </c>
    </row>
    <row r="30" spans="1:17" x14ac:dyDescent="0.25">
      <c r="A30" s="19">
        <f t="shared" si="0"/>
        <v>24</v>
      </c>
      <c r="B30" s="9" t="s">
        <v>128</v>
      </c>
      <c r="C30" s="10" t="s">
        <v>114</v>
      </c>
      <c r="D30" s="11" t="s">
        <v>39</v>
      </c>
      <c r="E30" s="11" t="s">
        <v>28</v>
      </c>
      <c r="F30" s="11" t="s">
        <v>126</v>
      </c>
      <c r="G30" s="11" t="s">
        <v>20</v>
      </c>
      <c r="H30" s="11" t="s">
        <v>21</v>
      </c>
      <c r="I30" s="12" t="s">
        <v>129</v>
      </c>
      <c r="J30" s="11" t="s">
        <v>126</v>
      </c>
      <c r="K30" s="11" t="s">
        <v>64</v>
      </c>
      <c r="L30" s="11"/>
      <c r="M30" s="11"/>
      <c r="N30" s="11"/>
      <c r="O30" s="11"/>
      <c r="P30" s="11"/>
      <c r="Q30" s="11" t="b">
        <f>ISNUMBER(SEARCH(criteria,_xlfn.CONCAT(Tableau1[[#This Row],[Code]:[Key word 7]])))</f>
        <v>1</v>
      </c>
    </row>
    <row r="31" spans="1:17" x14ac:dyDescent="0.25">
      <c r="A31" s="19">
        <f t="shared" si="0"/>
        <v>25</v>
      </c>
      <c r="B31" s="5" t="s">
        <v>130</v>
      </c>
      <c r="C31" s="6" t="s">
        <v>114</v>
      </c>
      <c r="D31" s="7" t="s">
        <v>39</v>
      </c>
      <c r="E31" s="7" t="s">
        <v>115</v>
      </c>
      <c r="F31" s="7" t="s">
        <v>116</v>
      </c>
      <c r="G31" s="7" t="s">
        <v>20</v>
      </c>
      <c r="H31" s="7" t="s">
        <v>21</v>
      </c>
      <c r="I31" s="8" t="s">
        <v>131</v>
      </c>
      <c r="J31" s="7" t="s">
        <v>116</v>
      </c>
      <c r="K31" s="7" t="s">
        <v>44</v>
      </c>
      <c r="L31" s="7"/>
      <c r="M31" s="7"/>
      <c r="N31" s="7"/>
      <c r="O31" s="7"/>
      <c r="P31" s="7"/>
      <c r="Q31" s="11" t="b">
        <f>ISNUMBER(SEARCH(criteria,_xlfn.CONCAT(Tableau1[[#This Row],[Code]:[Key word 7]])))</f>
        <v>1</v>
      </c>
    </row>
    <row r="32" spans="1:17" x14ac:dyDescent="0.25">
      <c r="A32" s="19">
        <f t="shared" si="0"/>
        <v>26</v>
      </c>
      <c r="B32" s="9" t="s">
        <v>132</v>
      </c>
      <c r="C32" s="10" t="s">
        <v>114</v>
      </c>
      <c r="D32" s="11" t="s">
        <v>39</v>
      </c>
      <c r="E32" s="11" t="s">
        <v>133</v>
      </c>
      <c r="F32" s="11" t="s">
        <v>29</v>
      </c>
      <c r="G32" s="11" t="s">
        <v>20</v>
      </c>
      <c r="H32" s="11" t="s">
        <v>21</v>
      </c>
      <c r="I32" s="12" t="s">
        <v>134</v>
      </c>
      <c r="J32" s="11" t="s">
        <v>135</v>
      </c>
      <c r="K32" s="11" t="s">
        <v>23</v>
      </c>
      <c r="L32" s="11" t="s">
        <v>32</v>
      </c>
      <c r="M32" s="11" t="s">
        <v>136</v>
      </c>
      <c r="N32" s="11" t="s">
        <v>137</v>
      </c>
      <c r="O32" s="11"/>
      <c r="P32" s="11"/>
      <c r="Q32" s="11" t="b">
        <f>ISNUMBER(SEARCH(criteria,_xlfn.CONCAT(Tableau1[[#This Row],[Code]:[Key word 7]])))</f>
        <v>1</v>
      </c>
    </row>
    <row r="33" spans="1:17" ht="30" x14ac:dyDescent="0.25">
      <c r="A33" s="19">
        <f t="shared" si="0"/>
        <v>27</v>
      </c>
      <c r="B33" s="5" t="s">
        <v>138</v>
      </c>
      <c r="C33" s="6" t="s">
        <v>114</v>
      </c>
      <c r="D33" s="7" t="s">
        <v>39</v>
      </c>
      <c r="E33" s="7" t="s">
        <v>139</v>
      </c>
      <c r="F33" s="7" t="s">
        <v>29</v>
      </c>
      <c r="G33" s="7" t="s">
        <v>20</v>
      </c>
      <c r="H33" s="7" t="s">
        <v>21</v>
      </c>
      <c r="I33" s="8" t="s">
        <v>140</v>
      </c>
      <c r="J33" s="7" t="s">
        <v>23</v>
      </c>
      <c r="K33" s="7" t="s">
        <v>32</v>
      </c>
      <c r="L33" s="7" t="s">
        <v>141</v>
      </c>
      <c r="M33" s="7"/>
      <c r="N33" s="7"/>
      <c r="O33" s="7"/>
      <c r="P33" s="7"/>
      <c r="Q33" s="11" t="b">
        <f>ISNUMBER(SEARCH(criteria,_xlfn.CONCAT(Tableau1[[#This Row],[Code]:[Key word 7]])))</f>
        <v>1</v>
      </c>
    </row>
    <row r="34" spans="1:17" ht="30" x14ac:dyDescent="0.25">
      <c r="A34" s="19">
        <f t="shared" si="0"/>
        <v>28</v>
      </c>
      <c r="B34" s="9" t="s">
        <v>142</v>
      </c>
      <c r="C34" s="10" t="s">
        <v>114</v>
      </c>
      <c r="D34" s="11" t="s">
        <v>143</v>
      </c>
      <c r="E34" s="11" t="s">
        <v>47</v>
      </c>
      <c r="F34" s="11" t="s">
        <v>29</v>
      </c>
      <c r="G34" s="11" t="s">
        <v>20</v>
      </c>
      <c r="H34" s="11" t="s">
        <v>21</v>
      </c>
      <c r="I34" s="12" t="s">
        <v>144</v>
      </c>
      <c r="J34" s="11" t="s">
        <v>135</v>
      </c>
      <c r="K34" s="11" t="s">
        <v>23</v>
      </c>
      <c r="L34" s="11" t="s">
        <v>32</v>
      </c>
      <c r="M34" s="11" t="s">
        <v>136</v>
      </c>
      <c r="N34" s="11" t="s">
        <v>145</v>
      </c>
      <c r="O34" s="11" t="s">
        <v>89</v>
      </c>
      <c r="P34" s="11"/>
      <c r="Q34" s="11" t="b">
        <f>ISNUMBER(SEARCH(criteria,_xlfn.CONCAT(Tableau1[[#This Row],[Code]:[Key word 7]])))</f>
        <v>1</v>
      </c>
    </row>
    <row r="35" spans="1:17" x14ac:dyDescent="0.25">
      <c r="A35" s="19">
        <f t="shared" si="0"/>
        <v>29</v>
      </c>
      <c r="B35" s="5" t="s">
        <v>146</v>
      </c>
      <c r="C35" s="6" t="s">
        <v>114</v>
      </c>
      <c r="D35" s="7" t="s">
        <v>39</v>
      </c>
      <c r="E35" s="7" t="s">
        <v>115</v>
      </c>
      <c r="F35" s="7" t="s">
        <v>116</v>
      </c>
      <c r="G35" s="7" t="s">
        <v>20</v>
      </c>
      <c r="H35" s="7" t="s">
        <v>21</v>
      </c>
      <c r="I35" s="8" t="s">
        <v>147</v>
      </c>
      <c r="J35" s="7" t="s">
        <v>23</v>
      </c>
      <c r="K35" s="7" t="s">
        <v>32</v>
      </c>
      <c r="L35" s="7" t="s">
        <v>141</v>
      </c>
      <c r="M35" s="7"/>
      <c r="N35" s="7"/>
      <c r="O35" s="7"/>
      <c r="P35" s="7"/>
      <c r="Q35" s="11" t="b">
        <f>ISNUMBER(SEARCH(criteria,_xlfn.CONCAT(Tableau1[[#This Row],[Code]:[Key word 7]])))</f>
        <v>1</v>
      </c>
    </row>
    <row r="36" spans="1:17" x14ac:dyDescent="0.25">
      <c r="A36" s="19">
        <f t="shared" si="0"/>
        <v>30</v>
      </c>
      <c r="B36" s="9" t="s">
        <v>148</v>
      </c>
      <c r="C36" s="10" t="s">
        <v>114</v>
      </c>
      <c r="D36" s="11" t="s">
        <v>39</v>
      </c>
      <c r="E36" s="11" t="s">
        <v>115</v>
      </c>
      <c r="F36" s="11" t="s">
        <v>116</v>
      </c>
      <c r="G36" s="11" t="s">
        <v>20</v>
      </c>
      <c r="H36" s="11" t="s">
        <v>21</v>
      </c>
      <c r="I36" s="12" t="s">
        <v>149</v>
      </c>
      <c r="J36" s="11" t="s">
        <v>23</v>
      </c>
      <c r="K36" s="11" t="s">
        <v>32</v>
      </c>
      <c r="L36" s="11" t="s">
        <v>41</v>
      </c>
      <c r="M36" s="11"/>
      <c r="N36" s="11"/>
      <c r="O36" s="11"/>
      <c r="P36" s="11"/>
      <c r="Q36" s="11" t="b">
        <f>ISNUMBER(SEARCH(criteria,_xlfn.CONCAT(Tableau1[[#This Row],[Code]:[Key word 7]])))</f>
        <v>1</v>
      </c>
    </row>
    <row r="37" spans="1:17" ht="30" x14ac:dyDescent="0.25">
      <c r="A37" s="19">
        <f t="shared" si="0"/>
        <v>31</v>
      </c>
      <c r="B37" s="5" t="s">
        <v>150</v>
      </c>
      <c r="C37" s="6" t="s">
        <v>114</v>
      </c>
      <c r="D37" s="7" t="s">
        <v>39</v>
      </c>
      <c r="E37" s="7" t="s">
        <v>151</v>
      </c>
      <c r="F37" s="7" t="s">
        <v>123</v>
      </c>
      <c r="G37" s="7" t="s">
        <v>20</v>
      </c>
      <c r="H37" s="7" t="s">
        <v>21</v>
      </c>
      <c r="I37" s="8" t="s">
        <v>152</v>
      </c>
      <c r="J37" s="7" t="s">
        <v>23</v>
      </c>
      <c r="K37" s="7" t="s">
        <v>32</v>
      </c>
      <c r="L37" s="7" t="s">
        <v>153</v>
      </c>
      <c r="M37" s="7" t="s">
        <v>41</v>
      </c>
      <c r="N37" s="7"/>
      <c r="O37" s="7"/>
      <c r="P37" s="7"/>
      <c r="Q37" s="11" t="b">
        <f>ISNUMBER(SEARCH(criteria,_xlfn.CONCAT(Tableau1[[#This Row],[Code]:[Key word 7]])))</f>
        <v>1</v>
      </c>
    </row>
    <row r="38" spans="1:17" ht="30" x14ac:dyDescent="0.25">
      <c r="A38" s="19">
        <f t="shared" si="0"/>
        <v>32</v>
      </c>
      <c r="B38" s="9" t="s">
        <v>154</v>
      </c>
      <c r="C38" s="10" t="s">
        <v>114</v>
      </c>
      <c r="D38" s="11" t="s">
        <v>39</v>
      </c>
      <c r="E38" s="11" t="s">
        <v>115</v>
      </c>
      <c r="F38" s="11" t="s">
        <v>116</v>
      </c>
      <c r="G38" s="11" t="s">
        <v>20</v>
      </c>
      <c r="H38" s="11" t="s">
        <v>21</v>
      </c>
      <c r="I38" s="12" t="s">
        <v>155</v>
      </c>
      <c r="J38" s="11" t="s">
        <v>24</v>
      </c>
      <c r="K38" s="11" t="s">
        <v>116</v>
      </c>
      <c r="L38" s="11"/>
      <c r="M38" s="11"/>
      <c r="N38" s="11"/>
      <c r="O38" s="11"/>
      <c r="P38" s="11"/>
      <c r="Q38" s="11" t="b">
        <f>ISNUMBER(SEARCH(criteria,_xlfn.CONCAT(Tableau1[[#This Row],[Code]:[Key word 7]])))</f>
        <v>1</v>
      </c>
    </row>
    <row r="39" spans="1:17" ht="30" x14ac:dyDescent="0.25">
      <c r="A39" s="19">
        <f t="shared" si="0"/>
        <v>33</v>
      </c>
      <c r="B39" s="5" t="s">
        <v>156</v>
      </c>
      <c r="C39" s="6" t="s">
        <v>114</v>
      </c>
      <c r="D39" s="7" t="s">
        <v>157</v>
      </c>
      <c r="E39" s="7" t="s">
        <v>115</v>
      </c>
      <c r="F39" s="7" t="s">
        <v>29</v>
      </c>
      <c r="G39" s="7" t="s">
        <v>20</v>
      </c>
      <c r="H39" s="7" t="s">
        <v>21</v>
      </c>
      <c r="I39" s="31" t="s">
        <v>158</v>
      </c>
      <c r="J39" s="7" t="s">
        <v>159</v>
      </c>
      <c r="K39" s="7" t="s">
        <v>41</v>
      </c>
      <c r="L39" s="7" t="s">
        <v>160</v>
      </c>
      <c r="M39" s="7" t="s">
        <v>161</v>
      </c>
      <c r="N39" s="7"/>
      <c r="O39" s="7"/>
      <c r="P39" s="7"/>
      <c r="Q39" s="11" t="b">
        <f>ISNUMBER(SEARCH(criteria,_xlfn.CONCAT(Tableau1[[#This Row],[Code]:[Key word 7]])))</f>
        <v>1</v>
      </c>
    </row>
    <row r="40" spans="1:17" x14ac:dyDescent="0.25">
      <c r="A40" s="19">
        <f t="shared" si="0"/>
        <v>34</v>
      </c>
      <c r="B40" s="9" t="s">
        <v>162</v>
      </c>
      <c r="C40" s="10" t="s">
        <v>114</v>
      </c>
      <c r="D40" s="11" t="s">
        <v>56</v>
      </c>
      <c r="E40" s="11" t="s">
        <v>163</v>
      </c>
      <c r="F40" s="11" t="s">
        <v>29</v>
      </c>
      <c r="G40" s="11" t="s">
        <v>20</v>
      </c>
      <c r="H40" s="11" t="s">
        <v>21</v>
      </c>
      <c r="I40" s="12" t="s">
        <v>164</v>
      </c>
      <c r="J40" s="11" t="s">
        <v>135</v>
      </c>
      <c r="K40" s="11" t="s">
        <v>23</v>
      </c>
      <c r="L40" s="11" t="s">
        <v>32</v>
      </c>
      <c r="M40" s="11" t="s">
        <v>136</v>
      </c>
      <c r="N40" s="11" t="s">
        <v>165</v>
      </c>
      <c r="O40" s="11"/>
      <c r="P40" s="11"/>
      <c r="Q40" s="11" t="b">
        <f>ISNUMBER(SEARCH(criteria,_xlfn.CONCAT(Tableau1[[#This Row],[Code]:[Key word 7]])))</f>
        <v>1</v>
      </c>
    </row>
    <row r="41" spans="1:17" ht="30" x14ac:dyDescent="0.25">
      <c r="A41" s="19">
        <f t="shared" si="0"/>
        <v>35</v>
      </c>
      <c r="B41" s="5" t="s">
        <v>166</v>
      </c>
      <c r="C41" s="6" t="s">
        <v>114</v>
      </c>
      <c r="D41" s="7" t="s">
        <v>39</v>
      </c>
      <c r="E41" s="7" t="s">
        <v>115</v>
      </c>
      <c r="F41" s="7" t="s">
        <v>116</v>
      </c>
      <c r="G41" s="7" t="s">
        <v>20</v>
      </c>
      <c r="H41" s="7" t="s">
        <v>21</v>
      </c>
      <c r="I41" s="8" t="s">
        <v>167</v>
      </c>
      <c r="J41" s="7" t="s">
        <v>116</v>
      </c>
      <c r="K41" s="7" t="s">
        <v>23</v>
      </c>
      <c r="L41" s="7" t="s">
        <v>32</v>
      </c>
      <c r="M41" s="7" t="s">
        <v>31</v>
      </c>
      <c r="N41" s="7"/>
      <c r="O41" s="7"/>
      <c r="P41" s="7"/>
      <c r="Q41" s="11" t="b">
        <f>ISNUMBER(SEARCH(criteria,_xlfn.CONCAT(Tableau1[[#This Row],[Code]:[Key word 7]])))</f>
        <v>1</v>
      </c>
    </row>
    <row r="42" spans="1:17" x14ac:dyDescent="0.25">
      <c r="A42" s="19">
        <f t="shared" si="0"/>
        <v>36</v>
      </c>
      <c r="B42" s="9" t="s">
        <v>168</v>
      </c>
      <c r="C42" s="10" t="s">
        <v>114</v>
      </c>
      <c r="D42" s="11" t="s">
        <v>39</v>
      </c>
      <c r="E42" s="11" t="s">
        <v>28</v>
      </c>
      <c r="F42" s="11" t="s">
        <v>29</v>
      </c>
      <c r="G42" s="11" t="s">
        <v>20</v>
      </c>
      <c r="H42" s="11" t="s">
        <v>21</v>
      </c>
      <c r="I42" s="12" t="s">
        <v>169</v>
      </c>
      <c r="J42" s="11" t="s">
        <v>170</v>
      </c>
      <c r="K42" s="11" t="s">
        <v>23</v>
      </c>
      <c r="L42" s="11" t="s">
        <v>32</v>
      </c>
      <c r="M42" s="11"/>
      <c r="N42" s="11"/>
      <c r="O42" s="11"/>
      <c r="P42" s="11"/>
      <c r="Q42" s="11" t="b">
        <f>ISNUMBER(SEARCH(criteria,_xlfn.CONCAT(Tableau1[[#This Row],[Code]:[Key word 7]])))</f>
        <v>1</v>
      </c>
    </row>
    <row r="43" spans="1:17" x14ac:dyDescent="0.25">
      <c r="A43" s="19">
        <f t="shared" si="0"/>
        <v>37</v>
      </c>
      <c r="B43" s="5" t="s">
        <v>171</v>
      </c>
      <c r="C43" s="6" t="s">
        <v>114</v>
      </c>
      <c r="D43" s="7" t="s">
        <v>77</v>
      </c>
      <c r="E43" s="7" t="s">
        <v>139</v>
      </c>
      <c r="F43" s="7" t="s">
        <v>29</v>
      </c>
      <c r="G43" s="7" t="s">
        <v>20</v>
      </c>
      <c r="H43" s="7" t="s">
        <v>21</v>
      </c>
      <c r="I43" s="8" t="s">
        <v>172</v>
      </c>
      <c r="J43" s="7" t="s">
        <v>173</v>
      </c>
      <c r="K43" s="7" t="s">
        <v>71</v>
      </c>
      <c r="L43" s="7" t="s">
        <v>100</v>
      </c>
      <c r="M43" s="7" t="s">
        <v>63</v>
      </c>
      <c r="N43" s="7"/>
      <c r="O43" s="7"/>
      <c r="P43" s="7"/>
      <c r="Q43" s="11" t="b">
        <f>ISNUMBER(SEARCH(criteria,_xlfn.CONCAT(Tableau1[[#This Row],[Code]:[Key word 7]])))</f>
        <v>1</v>
      </c>
    </row>
    <row r="44" spans="1:17" ht="30" x14ac:dyDescent="0.25">
      <c r="A44" s="19">
        <f t="shared" si="0"/>
        <v>38</v>
      </c>
      <c r="B44" s="9" t="s">
        <v>174</v>
      </c>
      <c r="C44" s="10" t="s">
        <v>114</v>
      </c>
      <c r="D44" s="11" t="s">
        <v>175</v>
      </c>
      <c r="E44" s="11" t="s">
        <v>28</v>
      </c>
      <c r="F44" s="11" t="s">
        <v>19</v>
      </c>
      <c r="G44" s="11" t="s">
        <v>20</v>
      </c>
      <c r="H44" s="11" t="s">
        <v>21</v>
      </c>
      <c r="I44" s="12" t="s">
        <v>176</v>
      </c>
      <c r="J44" s="11" t="s">
        <v>173</v>
      </c>
      <c r="K44" s="11" t="s">
        <v>71</v>
      </c>
      <c r="L44" s="11" t="s">
        <v>100</v>
      </c>
      <c r="M44" s="11" t="s">
        <v>63</v>
      </c>
      <c r="N44" s="11"/>
      <c r="O44" s="11"/>
      <c r="P44" s="11"/>
      <c r="Q44" s="11" t="b">
        <f>ISNUMBER(SEARCH(criteria,_xlfn.CONCAT(Tableau1[[#This Row],[Code]:[Key word 7]])))</f>
        <v>1</v>
      </c>
    </row>
    <row r="45" spans="1:17" x14ac:dyDescent="0.25">
      <c r="A45" s="19">
        <f t="shared" si="0"/>
        <v>39</v>
      </c>
      <c r="B45" s="5" t="s">
        <v>177</v>
      </c>
      <c r="C45" s="6" t="s">
        <v>114</v>
      </c>
      <c r="D45" s="7" t="s">
        <v>39</v>
      </c>
      <c r="E45" s="7" t="s">
        <v>115</v>
      </c>
      <c r="F45" s="7" t="s">
        <v>116</v>
      </c>
      <c r="G45" s="7" t="s">
        <v>20</v>
      </c>
      <c r="H45" s="7" t="s">
        <v>21</v>
      </c>
      <c r="I45" s="8" t="s">
        <v>178</v>
      </c>
      <c r="J45" s="7" t="s">
        <v>173</v>
      </c>
      <c r="K45" s="7" t="s">
        <v>100</v>
      </c>
      <c r="L45" s="7" t="s">
        <v>63</v>
      </c>
      <c r="M45" s="7" t="s">
        <v>179</v>
      </c>
      <c r="N45" s="7"/>
      <c r="O45" s="7"/>
      <c r="P45" s="7"/>
      <c r="Q45" s="11" t="b">
        <f>ISNUMBER(SEARCH(criteria,_xlfn.CONCAT(Tableau1[[#This Row],[Code]:[Key word 7]])))</f>
        <v>1</v>
      </c>
    </row>
    <row r="46" spans="1:17" x14ac:dyDescent="0.25">
      <c r="A46" s="19">
        <f t="shared" si="0"/>
        <v>40</v>
      </c>
      <c r="B46" s="9" t="s">
        <v>180</v>
      </c>
      <c r="C46" s="10" t="s">
        <v>114</v>
      </c>
      <c r="D46" s="11" t="s">
        <v>39</v>
      </c>
      <c r="E46" s="11" t="s">
        <v>115</v>
      </c>
      <c r="F46" s="11" t="s">
        <v>116</v>
      </c>
      <c r="G46" s="11" t="s">
        <v>20</v>
      </c>
      <c r="H46" s="11" t="s">
        <v>21</v>
      </c>
      <c r="I46" s="12" t="s">
        <v>181</v>
      </c>
      <c r="J46" s="11" t="s">
        <v>173</v>
      </c>
      <c r="K46" s="11" t="s">
        <v>71</v>
      </c>
      <c r="L46" s="11" t="s">
        <v>100</v>
      </c>
      <c r="M46" s="11" t="s">
        <v>63</v>
      </c>
      <c r="N46" s="11"/>
      <c r="O46" s="11"/>
      <c r="P46" s="11"/>
      <c r="Q46" s="11" t="b">
        <f>ISNUMBER(SEARCH(criteria,_xlfn.CONCAT(Tableau1[[#This Row],[Code]:[Key word 7]])))</f>
        <v>1</v>
      </c>
    </row>
    <row r="47" spans="1:17" ht="30" x14ac:dyDescent="0.25">
      <c r="A47" s="19">
        <f t="shared" si="0"/>
        <v>41</v>
      </c>
      <c r="B47" s="5" t="s">
        <v>182</v>
      </c>
      <c r="C47" s="6" t="s">
        <v>114</v>
      </c>
      <c r="D47" s="7" t="s">
        <v>39</v>
      </c>
      <c r="E47" s="7" t="s">
        <v>115</v>
      </c>
      <c r="F47" s="7" t="s">
        <v>116</v>
      </c>
      <c r="G47" s="7" t="s">
        <v>20</v>
      </c>
      <c r="H47" s="7" t="s">
        <v>21</v>
      </c>
      <c r="I47" s="8" t="s">
        <v>183</v>
      </c>
      <c r="J47" s="7" t="s">
        <v>173</v>
      </c>
      <c r="K47" s="7" t="s">
        <v>71</v>
      </c>
      <c r="L47" s="7" t="s">
        <v>100</v>
      </c>
      <c r="M47" s="7" t="s">
        <v>63</v>
      </c>
      <c r="N47" s="7"/>
      <c r="O47" s="7"/>
      <c r="P47" s="7"/>
      <c r="Q47" s="11" t="b">
        <f>ISNUMBER(SEARCH(criteria,_xlfn.CONCAT(Tableau1[[#This Row],[Code]:[Key word 7]])))</f>
        <v>1</v>
      </c>
    </row>
    <row r="48" spans="1:17" ht="30" x14ac:dyDescent="0.25">
      <c r="A48" s="19">
        <f t="shared" si="0"/>
        <v>42</v>
      </c>
      <c r="B48" s="9" t="s">
        <v>184</v>
      </c>
      <c r="C48" s="10" t="s">
        <v>114</v>
      </c>
      <c r="D48" s="11" t="s">
        <v>39</v>
      </c>
      <c r="E48" s="11" t="s">
        <v>115</v>
      </c>
      <c r="F48" s="11" t="s">
        <v>116</v>
      </c>
      <c r="G48" s="11" t="s">
        <v>20</v>
      </c>
      <c r="H48" s="11" t="s">
        <v>21</v>
      </c>
      <c r="I48" s="12" t="s">
        <v>185</v>
      </c>
      <c r="J48" s="11" t="s">
        <v>173</v>
      </c>
      <c r="K48" s="11" t="s">
        <v>71</v>
      </c>
      <c r="L48" s="11" t="s">
        <v>100</v>
      </c>
      <c r="M48" s="11" t="s">
        <v>63</v>
      </c>
      <c r="N48" s="11"/>
      <c r="O48" s="11"/>
      <c r="P48" s="11"/>
      <c r="Q48" s="11" t="b">
        <f>ISNUMBER(SEARCH(criteria,_xlfn.CONCAT(Tableau1[[#This Row],[Code]:[Key word 7]])))</f>
        <v>1</v>
      </c>
    </row>
    <row r="49" spans="1:17" ht="45" x14ac:dyDescent="0.25">
      <c r="A49" s="19">
        <f t="shared" si="0"/>
        <v>43</v>
      </c>
      <c r="B49" s="5" t="s">
        <v>186</v>
      </c>
      <c r="C49" s="6" t="s">
        <v>114</v>
      </c>
      <c r="D49" s="7" t="s">
        <v>17</v>
      </c>
      <c r="E49" s="7" t="s">
        <v>28</v>
      </c>
      <c r="F49" s="7" t="s">
        <v>29</v>
      </c>
      <c r="G49" s="7" t="s">
        <v>20</v>
      </c>
      <c r="H49" s="7" t="s">
        <v>21</v>
      </c>
      <c r="I49" s="8" t="s">
        <v>187</v>
      </c>
      <c r="J49" s="7" t="s">
        <v>173</v>
      </c>
      <c r="K49" s="7" t="s">
        <v>71</v>
      </c>
      <c r="L49" s="7" t="s">
        <v>100</v>
      </c>
      <c r="M49" s="7" t="s">
        <v>63</v>
      </c>
      <c r="N49" s="7"/>
      <c r="O49" s="7"/>
      <c r="P49" s="7"/>
      <c r="Q49" s="11" t="b">
        <f>ISNUMBER(SEARCH(criteria,_xlfn.CONCAT(Tableau1[[#This Row],[Code]:[Key word 7]])))</f>
        <v>1</v>
      </c>
    </row>
    <row r="50" spans="1:17" ht="30" x14ac:dyDescent="0.25">
      <c r="A50" s="19">
        <f t="shared" si="0"/>
        <v>44</v>
      </c>
      <c r="B50" s="9" t="s">
        <v>188</v>
      </c>
      <c r="C50" s="10" t="s">
        <v>114</v>
      </c>
      <c r="D50" s="11" t="s">
        <v>189</v>
      </c>
      <c r="E50" s="11" t="s">
        <v>115</v>
      </c>
      <c r="F50" s="11" t="s">
        <v>116</v>
      </c>
      <c r="G50" s="11" t="s">
        <v>20</v>
      </c>
      <c r="H50" s="11" t="s">
        <v>21</v>
      </c>
      <c r="I50" s="12" t="s">
        <v>190</v>
      </c>
      <c r="J50" s="11" t="s">
        <v>173</v>
      </c>
      <c r="K50" s="11" t="s">
        <v>31</v>
      </c>
      <c r="L50" s="11" t="s">
        <v>191</v>
      </c>
      <c r="M50" s="11" t="s">
        <v>63</v>
      </c>
      <c r="N50" s="11"/>
      <c r="O50" s="11"/>
      <c r="P50" s="11"/>
      <c r="Q50" s="11" t="b">
        <f>ISNUMBER(SEARCH(criteria,_xlfn.CONCAT(Tableau1[[#This Row],[Code]:[Key word 7]])))</f>
        <v>1</v>
      </c>
    </row>
    <row r="51" spans="1:17" ht="30" x14ac:dyDescent="0.25">
      <c r="A51" s="19">
        <f t="shared" si="0"/>
        <v>45</v>
      </c>
      <c r="B51" s="5" t="s">
        <v>192</v>
      </c>
      <c r="C51" s="6" t="s">
        <v>114</v>
      </c>
      <c r="D51" s="7" t="s">
        <v>77</v>
      </c>
      <c r="E51" s="7" t="s">
        <v>193</v>
      </c>
      <c r="F51" s="7" t="s">
        <v>19</v>
      </c>
      <c r="G51" s="7" t="s">
        <v>20</v>
      </c>
      <c r="H51" s="7" t="s">
        <v>21</v>
      </c>
      <c r="I51" s="8" t="s">
        <v>190</v>
      </c>
      <c r="J51" s="7" t="s">
        <v>173</v>
      </c>
      <c r="K51" s="7" t="s">
        <v>71</v>
      </c>
      <c r="L51" s="7"/>
      <c r="M51" s="7" t="s">
        <v>63</v>
      </c>
      <c r="N51" s="7"/>
      <c r="O51" s="7"/>
      <c r="P51" s="7"/>
      <c r="Q51" s="11" t="b">
        <f>ISNUMBER(SEARCH(criteria,_xlfn.CONCAT(Tableau1[[#This Row],[Code]:[Key word 7]])))</f>
        <v>1</v>
      </c>
    </row>
    <row r="52" spans="1:17" x14ac:dyDescent="0.25">
      <c r="A52" s="19">
        <f t="shared" si="0"/>
        <v>46</v>
      </c>
      <c r="B52" s="9" t="s">
        <v>194</v>
      </c>
      <c r="C52" s="10" t="s">
        <v>114</v>
      </c>
      <c r="D52" s="11" t="s">
        <v>46</v>
      </c>
      <c r="E52" s="11" t="s">
        <v>47</v>
      </c>
      <c r="F52" s="11" t="s">
        <v>29</v>
      </c>
      <c r="G52" s="11" t="s">
        <v>20</v>
      </c>
      <c r="H52" s="11" t="s">
        <v>21</v>
      </c>
      <c r="I52" s="12" t="s">
        <v>195</v>
      </c>
      <c r="J52" s="11" t="s">
        <v>196</v>
      </c>
      <c r="K52" s="11" t="s">
        <v>63</v>
      </c>
      <c r="L52" s="11" t="s">
        <v>137</v>
      </c>
      <c r="M52" s="11"/>
      <c r="N52" s="11"/>
      <c r="O52" s="11"/>
      <c r="P52" s="11"/>
      <c r="Q52" s="11" t="b">
        <f>ISNUMBER(SEARCH(criteria,_xlfn.CONCAT(Tableau1[[#This Row],[Code]:[Key word 7]])))</f>
        <v>1</v>
      </c>
    </row>
    <row r="53" spans="1:17" ht="30" x14ac:dyDescent="0.25">
      <c r="A53" s="19">
        <f t="shared" si="0"/>
        <v>47</v>
      </c>
      <c r="B53" s="5" t="s">
        <v>197</v>
      </c>
      <c r="C53" s="6" t="s">
        <v>114</v>
      </c>
      <c r="D53" s="7" t="s">
        <v>46</v>
      </c>
      <c r="E53" s="7" t="s">
        <v>28</v>
      </c>
      <c r="F53" s="7" t="s">
        <v>29</v>
      </c>
      <c r="G53" s="7" t="s">
        <v>20</v>
      </c>
      <c r="H53" s="7" t="s">
        <v>21</v>
      </c>
      <c r="I53" s="8" t="s">
        <v>198</v>
      </c>
      <c r="J53" s="7" t="s">
        <v>63</v>
      </c>
      <c r="K53" s="7" t="s">
        <v>89</v>
      </c>
      <c r="L53" s="7"/>
      <c r="M53" s="7"/>
      <c r="N53" s="7"/>
      <c r="O53" s="7"/>
      <c r="P53" s="7"/>
      <c r="Q53" s="11" t="b">
        <f>ISNUMBER(SEARCH(criteria,_xlfn.CONCAT(Tableau1[[#This Row],[Code]:[Key word 7]])))</f>
        <v>1</v>
      </c>
    </row>
    <row r="54" spans="1:17" ht="30" x14ac:dyDescent="0.25">
      <c r="A54" s="19">
        <f t="shared" si="0"/>
        <v>48</v>
      </c>
      <c r="B54" s="9" t="s">
        <v>199</v>
      </c>
      <c r="C54" s="10" t="s">
        <v>114</v>
      </c>
      <c r="D54" s="11" t="s">
        <v>46</v>
      </c>
      <c r="E54" s="11" t="s">
        <v>200</v>
      </c>
      <c r="F54" s="11" t="s">
        <v>29</v>
      </c>
      <c r="G54" s="11" t="s">
        <v>20</v>
      </c>
      <c r="H54" s="11" t="s">
        <v>21</v>
      </c>
      <c r="I54" s="12" t="s">
        <v>201</v>
      </c>
      <c r="J54" s="11" t="s">
        <v>63</v>
      </c>
      <c r="K54" s="11" t="s">
        <v>31</v>
      </c>
      <c r="L54" s="11" t="s">
        <v>196</v>
      </c>
      <c r="M54" s="11"/>
      <c r="N54" s="11"/>
      <c r="O54" s="11"/>
      <c r="P54" s="11"/>
      <c r="Q54" s="11" t="b">
        <f>ISNUMBER(SEARCH(criteria,_xlfn.CONCAT(Tableau1[[#This Row],[Code]:[Key word 7]])))</f>
        <v>1</v>
      </c>
    </row>
    <row r="55" spans="1:17" ht="30" x14ac:dyDescent="0.25">
      <c r="A55" s="19">
        <f t="shared" si="0"/>
        <v>49</v>
      </c>
      <c r="B55" s="5" t="s">
        <v>202</v>
      </c>
      <c r="C55" s="6" t="s">
        <v>114</v>
      </c>
      <c r="D55" s="7" t="s">
        <v>77</v>
      </c>
      <c r="E55" s="7" t="s">
        <v>139</v>
      </c>
      <c r="F55" s="7" t="s">
        <v>29</v>
      </c>
      <c r="G55" s="7" t="s">
        <v>20</v>
      </c>
      <c r="H55" s="7" t="s">
        <v>21</v>
      </c>
      <c r="I55" s="8" t="s">
        <v>203</v>
      </c>
      <c r="J55" s="7" t="s">
        <v>63</v>
      </c>
      <c r="K55" s="7" t="s">
        <v>173</v>
      </c>
      <c r="L55" s="7" t="s">
        <v>71</v>
      </c>
      <c r="M55" s="7" t="s">
        <v>100</v>
      </c>
      <c r="N55" s="7"/>
      <c r="O55" s="7"/>
      <c r="P55" s="7"/>
      <c r="Q55" s="11" t="b">
        <f>ISNUMBER(SEARCH(criteria,_xlfn.CONCAT(Tableau1[[#This Row],[Code]:[Key word 7]])))</f>
        <v>1</v>
      </c>
    </row>
    <row r="56" spans="1:17" ht="30" x14ac:dyDescent="0.25">
      <c r="A56" s="19">
        <f t="shared" si="0"/>
        <v>50</v>
      </c>
      <c r="B56" s="9" t="s">
        <v>204</v>
      </c>
      <c r="C56" s="10" t="s">
        <v>114</v>
      </c>
      <c r="D56" s="11" t="s">
        <v>17</v>
      </c>
      <c r="E56" s="11" t="s">
        <v>28</v>
      </c>
      <c r="F56" s="11" t="s">
        <v>29</v>
      </c>
      <c r="G56" s="11" t="s">
        <v>20</v>
      </c>
      <c r="H56" s="11" t="s">
        <v>21</v>
      </c>
      <c r="I56" s="12" t="s">
        <v>205</v>
      </c>
      <c r="J56" s="11" t="s">
        <v>63</v>
      </c>
      <c r="K56" s="11" t="s">
        <v>165</v>
      </c>
      <c r="L56" s="11"/>
      <c r="M56" s="11"/>
      <c r="N56" s="11"/>
      <c r="O56" s="11"/>
      <c r="P56" s="11"/>
      <c r="Q56" s="11" t="b">
        <f>ISNUMBER(SEARCH(criteria,_xlfn.CONCAT(Tableau1[[#This Row],[Code]:[Key word 7]])))</f>
        <v>1</v>
      </c>
    </row>
    <row r="57" spans="1:17" x14ac:dyDescent="0.25">
      <c r="A57" s="19">
        <f t="shared" si="0"/>
        <v>51</v>
      </c>
      <c r="B57" s="5" t="s">
        <v>206</v>
      </c>
      <c r="C57" s="6" t="s">
        <v>114</v>
      </c>
      <c r="D57" s="7" t="s">
        <v>46</v>
      </c>
      <c r="E57" s="7" t="s">
        <v>115</v>
      </c>
      <c r="F57" s="7" t="s">
        <v>29</v>
      </c>
      <c r="G57" s="7" t="s">
        <v>20</v>
      </c>
      <c r="H57" s="7" t="s">
        <v>21</v>
      </c>
      <c r="I57" s="8" t="s">
        <v>207</v>
      </c>
      <c r="J57" s="7" t="s">
        <v>63</v>
      </c>
      <c r="K57" s="7" t="s">
        <v>208</v>
      </c>
      <c r="L57" s="7" t="s">
        <v>209</v>
      </c>
      <c r="M57" s="7"/>
      <c r="N57" s="7"/>
      <c r="O57" s="7"/>
      <c r="P57" s="7"/>
      <c r="Q57" s="11" t="b">
        <f>ISNUMBER(SEARCH(criteria,_xlfn.CONCAT(Tableau1[[#This Row],[Code]:[Key word 7]])))</f>
        <v>1</v>
      </c>
    </row>
    <row r="58" spans="1:17" x14ac:dyDescent="0.25">
      <c r="A58" s="19">
        <f t="shared" si="0"/>
        <v>52</v>
      </c>
      <c r="B58" s="9" t="s">
        <v>210</v>
      </c>
      <c r="C58" s="10" t="s">
        <v>114</v>
      </c>
      <c r="D58" s="11" t="s">
        <v>39</v>
      </c>
      <c r="E58" s="11" t="s">
        <v>211</v>
      </c>
      <c r="F58" s="11" t="s">
        <v>29</v>
      </c>
      <c r="G58" s="11" t="s">
        <v>20</v>
      </c>
      <c r="H58" s="11" t="s">
        <v>21</v>
      </c>
      <c r="I58" s="12" t="s">
        <v>212</v>
      </c>
      <c r="J58" s="11" t="s">
        <v>85</v>
      </c>
      <c r="K58" s="11" t="s">
        <v>213</v>
      </c>
      <c r="L58" s="11" t="s">
        <v>209</v>
      </c>
      <c r="M58" s="11"/>
      <c r="N58" s="11"/>
      <c r="O58" s="11"/>
      <c r="P58" s="11"/>
      <c r="Q58" s="11" t="b">
        <f>ISNUMBER(SEARCH(criteria,_xlfn.CONCAT(Tableau1[[#This Row],[Code]:[Key word 7]])))</f>
        <v>1</v>
      </c>
    </row>
    <row r="59" spans="1:17" x14ac:dyDescent="0.25">
      <c r="A59" s="19">
        <f t="shared" si="0"/>
        <v>53</v>
      </c>
      <c r="B59" s="5" t="s">
        <v>214</v>
      </c>
      <c r="C59" s="6" t="s">
        <v>114</v>
      </c>
      <c r="D59" s="7" t="s">
        <v>56</v>
      </c>
      <c r="E59" s="7" t="s">
        <v>215</v>
      </c>
      <c r="F59" s="7" t="s">
        <v>29</v>
      </c>
      <c r="G59" s="7" t="s">
        <v>20</v>
      </c>
      <c r="H59" s="7" t="s">
        <v>21</v>
      </c>
      <c r="I59" s="8" t="s">
        <v>216</v>
      </c>
      <c r="J59" s="7" t="s">
        <v>85</v>
      </c>
      <c r="K59" s="7" t="s">
        <v>32</v>
      </c>
      <c r="L59" s="7"/>
      <c r="M59" s="7"/>
      <c r="N59" s="7"/>
      <c r="O59" s="7"/>
      <c r="P59" s="7"/>
      <c r="Q59" s="11" t="b">
        <f>ISNUMBER(SEARCH(criteria,_xlfn.CONCAT(Tableau1[[#This Row],[Code]:[Key word 7]])))</f>
        <v>1</v>
      </c>
    </row>
    <row r="60" spans="1:17" x14ac:dyDescent="0.25">
      <c r="A60" s="19">
        <f t="shared" si="0"/>
        <v>54</v>
      </c>
      <c r="B60" s="9" t="s">
        <v>217</v>
      </c>
      <c r="C60" s="10" t="s">
        <v>114</v>
      </c>
      <c r="D60" s="11" t="s">
        <v>46</v>
      </c>
      <c r="E60" s="11" t="s">
        <v>115</v>
      </c>
      <c r="F60" s="11" t="s">
        <v>116</v>
      </c>
      <c r="G60" s="11" t="s">
        <v>20</v>
      </c>
      <c r="H60" s="11" t="s">
        <v>21</v>
      </c>
      <c r="I60" s="12" t="s">
        <v>218</v>
      </c>
      <c r="J60" s="11" t="s">
        <v>85</v>
      </c>
      <c r="K60" s="11" t="s">
        <v>219</v>
      </c>
      <c r="L60" s="11" t="s">
        <v>89</v>
      </c>
      <c r="M60" s="11"/>
      <c r="N60" s="11"/>
      <c r="O60" s="11"/>
      <c r="P60" s="11"/>
      <c r="Q60" s="11" t="b">
        <f>ISNUMBER(SEARCH(criteria,_xlfn.CONCAT(Tableau1[[#This Row],[Code]:[Key word 7]])))</f>
        <v>1</v>
      </c>
    </row>
    <row r="61" spans="1:17" x14ac:dyDescent="0.25">
      <c r="A61" s="19">
        <f t="shared" si="0"/>
        <v>55</v>
      </c>
      <c r="B61" s="5" t="s">
        <v>220</v>
      </c>
      <c r="C61" s="6" t="s">
        <v>114</v>
      </c>
      <c r="D61" s="7" t="s">
        <v>39</v>
      </c>
      <c r="E61" s="7" t="s">
        <v>221</v>
      </c>
      <c r="F61" s="7" t="s">
        <v>29</v>
      </c>
      <c r="G61" s="7" t="s">
        <v>20</v>
      </c>
      <c r="H61" s="7" t="s">
        <v>21</v>
      </c>
      <c r="I61" s="8" t="s">
        <v>222</v>
      </c>
      <c r="J61" s="7" t="s">
        <v>85</v>
      </c>
      <c r="K61" s="7" t="s">
        <v>223</v>
      </c>
      <c r="L61" s="7" t="s">
        <v>98</v>
      </c>
      <c r="M61" s="7"/>
      <c r="N61" s="7"/>
      <c r="O61" s="7"/>
      <c r="P61" s="7"/>
      <c r="Q61" s="11" t="b">
        <f>ISNUMBER(SEARCH(criteria,_xlfn.CONCAT(Tableau1[[#This Row],[Code]:[Key word 7]])))</f>
        <v>1</v>
      </c>
    </row>
    <row r="62" spans="1:17" x14ac:dyDescent="0.25">
      <c r="A62" s="19">
        <f t="shared" si="0"/>
        <v>56</v>
      </c>
      <c r="B62" s="9" t="s">
        <v>224</v>
      </c>
      <c r="C62" s="10" t="s">
        <v>114</v>
      </c>
      <c r="D62" s="11" t="s">
        <v>39</v>
      </c>
      <c r="E62" s="11" t="s">
        <v>139</v>
      </c>
      <c r="F62" s="11" t="s">
        <v>116</v>
      </c>
      <c r="G62" s="11" t="s">
        <v>20</v>
      </c>
      <c r="H62" s="11" t="s">
        <v>21</v>
      </c>
      <c r="I62" s="12" t="s">
        <v>225</v>
      </c>
      <c r="J62" s="11" t="s">
        <v>98</v>
      </c>
      <c r="K62" s="11" t="s">
        <v>32</v>
      </c>
      <c r="L62" s="11" t="s">
        <v>160</v>
      </c>
      <c r="M62" s="11"/>
      <c r="N62" s="11"/>
      <c r="O62" s="11"/>
      <c r="P62" s="11"/>
      <c r="Q62" s="11" t="b">
        <f>ISNUMBER(SEARCH(criteria,_xlfn.CONCAT(Tableau1[[#This Row],[Code]:[Key word 7]])))</f>
        <v>1</v>
      </c>
    </row>
    <row r="63" spans="1:17" x14ac:dyDescent="0.25">
      <c r="A63" s="19">
        <f t="shared" si="0"/>
        <v>57</v>
      </c>
      <c r="B63" s="5" t="s">
        <v>226</v>
      </c>
      <c r="C63" s="6" t="s">
        <v>114</v>
      </c>
      <c r="D63" s="7" t="s">
        <v>39</v>
      </c>
      <c r="E63" s="7" t="s">
        <v>139</v>
      </c>
      <c r="F63" s="7" t="s">
        <v>116</v>
      </c>
      <c r="G63" s="7" t="s">
        <v>20</v>
      </c>
      <c r="H63" s="7" t="s">
        <v>21</v>
      </c>
      <c r="I63" s="8" t="s">
        <v>227</v>
      </c>
      <c r="J63" s="7" t="s">
        <v>98</v>
      </c>
      <c r="K63" s="7" t="s">
        <v>32</v>
      </c>
      <c r="L63" s="7" t="s">
        <v>160</v>
      </c>
      <c r="M63" s="7"/>
      <c r="N63" s="7"/>
      <c r="O63" s="7"/>
      <c r="P63" s="7"/>
      <c r="Q63" s="11" t="b">
        <f>ISNUMBER(SEARCH(criteria,_xlfn.CONCAT(Tableau1[[#This Row],[Code]:[Key word 7]])))</f>
        <v>1</v>
      </c>
    </row>
    <row r="64" spans="1:17" ht="30" x14ac:dyDescent="0.25">
      <c r="A64" s="19">
        <f t="shared" si="0"/>
        <v>58</v>
      </c>
      <c r="B64" s="9" t="s">
        <v>228</v>
      </c>
      <c r="C64" s="10" t="s">
        <v>114</v>
      </c>
      <c r="D64" s="11" t="s">
        <v>39</v>
      </c>
      <c r="E64" s="11" t="s">
        <v>115</v>
      </c>
      <c r="F64" s="11" t="s">
        <v>116</v>
      </c>
      <c r="G64" s="11" t="s">
        <v>20</v>
      </c>
      <c r="H64" s="11" t="s">
        <v>21</v>
      </c>
      <c r="I64" s="12" t="s">
        <v>229</v>
      </c>
      <c r="J64" s="11" t="s">
        <v>98</v>
      </c>
      <c r="K64" s="11" t="s">
        <v>32</v>
      </c>
      <c r="L64" s="11" t="s">
        <v>160</v>
      </c>
      <c r="M64" s="11" t="s">
        <v>103</v>
      </c>
      <c r="N64" s="11"/>
      <c r="O64" s="11"/>
      <c r="P64" s="11"/>
      <c r="Q64" s="11" t="b">
        <f>ISNUMBER(SEARCH(criteria,_xlfn.CONCAT(Tableau1[[#This Row],[Code]:[Key word 7]])))</f>
        <v>1</v>
      </c>
    </row>
    <row r="65" spans="1:17" ht="45" x14ac:dyDescent="0.25">
      <c r="A65" s="19">
        <f t="shared" si="0"/>
        <v>59</v>
      </c>
      <c r="B65" s="5" t="s">
        <v>230</v>
      </c>
      <c r="C65" s="6" t="s">
        <v>114</v>
      </c>
      <c r="D65" s="7" t="s">
        <v>17</v>
      </c>
      <c r="E65" s="7" t="s">
        <v>115</v>
      </c>
      <c r="F65" s="7" t="s">
        <v>116</v>
      </c>
      <c r="G65" s="7" t="s">
        <v>20</v>
      </c>
      <c r="H65" s="7" t="s">
        <v>21</v>
      </c>
      <c r="I65" s="8" t="s">
        <v>231</v>
      </c>
      <c r="J65" s="7" t="s">
        <v>98</v>
      </c>
      <c r="K65" s="7" t="s">
        <v>32</v>
      </c>
      <c r="L65" s="7" t="s">
        <v>160</v>
      </c>
      <c r="M65" s="7" t="s">
        <v>103</v>
      </c>
      <c r="N65" s="7"/>
      <c r="O65" s="7"/>
      <c r="P65" s="7"/>
      <c r="Q65" s="11" t="b">
        <f>ISNUMBER(SEARCH(criteria,_xlfn.CONCAT(Tableau1[[#This Row],[Code]:[Key word 7]])))</f>
        <v>1</v>
      </c>
    </row>
    <row r="66" spans="1:17" ht="45" x14ac:dyDescent="0.25">
      <c r="A66" s="19">
        <f t="shared" si="0"/>
        <v>60</v>
      </c>
      <c r="B66" s="9" t="s">
        <v>232</v>
      </c>
      <c r="C66" s="10" t="s">
        <v>114</v>
      </c>
      <c r="D66" s="11" t="s">
        <v>77</v>
      </c>
      <c r="E66" s="11" t="s">
        <v>115</v>
      </c>
      <c r="F66" s="11" t="s">
        <v>116</v>
      </c>
      <c r="G66" s="11" t="s">
        <v>20</v>
      </c>
      <c r="H66" s="11" t="s">
        <v>21</v>
      </c>
      <c r="I66" s="12" t="s">
        <v>233</v>
      </c>
      <c r="J66" s="11" t="s">
        <v>98</v>
      </c>
      <c r="K66" s="11" t="s">
        <v>32</v>
      </c>
      <c r="L66" s="11" t="s">
        <v>160</v>
      </c>
      <c r="M66" s="11" t="s">
        <v>103</v>
      </c>
      <c r="N66" s="11"/>
      <c r="O66" s="11"/>
      <c r="P66" s="11"/>
      <c r="Q66" s="11" t="b">
        <f>ISNUMBER(SEARCH(criteria,_xlfn.CONCAT(Tableau1[[#This Row],[Code]:[Key word 7]])))</f>
        <v>1</v>
      </c>
    </row>
    <row r="67" spans="1:17" ht="60" x14ac:dyDescent="0.25">
      <c r="A67" s="19">
        <f t="shared" si="0"/>
        <v>61</v>
      </c>
      <c r="B67" s="5" t="s">
        <v>234</v>
      </c>
      <c r="C67" s="6" t="s">
        <v>114</v>
      </c>
      <c r="D67" s="7" t="s">
        <v>17</v>
      </c>
      <c r="E67" s="7" t="s">
        <v>115</v>
      </c>
      <c r="F67" s="7" t="s">
        <v>116</v>
      </c>
      <c r="G67" s="7" t="s">
        <v>20</v>
      </c>
      <c r="H67" s="7" t="s">
        <v>21</v>
      </c>
      <c r="I67" s="8" t="s">
        <v>235</v>
      </c>
      <c r="J67" s="7" t="s">
        <v>98</v>
      </c>
      <c r="K67" s="7" t="s">
        <v>32</v>
      </c>
      <c r="L67" s="7" t="s">
        <v>160</v>
      </c>
      <c r="M67" s="7" t="s">
        <v>103</v>
      </c>
      <c r="N67" s="7"/>
      <c r="O67" s="7"/>
      <c r="P67" s="7"/>
      <c r="Q67" s="11" t="b">
        <f>ISNUMBER(SEARCH(criteria,_xlfn.CONCAT(Tableau1[[#This Row],[Code]:[Key word 7]])))</f>
        <v>1</v>
      </c>
    </row>
    <row r="68" spans="1:17" x14ac:dyDescent="0.25">
      <c r="A68" s="19">
        <f t="shared" si="0"/>
        <v>62</v>
      </c>
      <c r="B68" s="9" t="s">
        <v>236</v>
      </c>
      <c r="C68" s="10" t="s">
        <v>114</v>
      </c>
      <c r="D68" s="11" t="s">
        <v>39</v>
      </c>
      <c r="E68" s="11" t="s">
        <v>115</v>
      </c>
      <c r="F68" s="11" t="s">
        <v>116</v>
      </c>
      <c r="G68" s="11" t="s">
        <v>20</v>
      </c>
      <c r="H68" s="11" t="s">
        <v>21</v>
      </c>
      <c r="I68" s="12" t="s">
        <v>237</v>
      </c>
      <c r="J68" s="11" t="s">
        <v>98</v>
      </c>
      <c r="K68" s="11" t="s">
        <v>32</v>
      </c>
      <c r="L68" s="11" t="s">
        <v>160</v>
      </c>
      <c r="M68" s="11" t="s">
        <v>103</v>
      </c>
      <c r="N68" s="11"/>
      <c r="O68" s="11"/>
      <c r="P68" s="11"/>
      <c r="Q68" s="11" t="b">
        <f>ISNUMBER(SEARCH(criteria,_xlfn.CONCAT(Tableau1[[#This Row],[Code]:[Key word 7]])))</f>
        <v>1</v>
      </c>
    </row>
    <row r="69" spans="1:17" x14ac:dyDescent="0.25">
      <c r="A69" s="19">
        <f t="shared" si="0"/>
        <v>63</v>
      </c>
      <c r="B69" s="5" t="s">
        <v>238</v>
      </c>
      <c r="C69" s="6" t="s">
        <v>114</v>
      </c>
      <c r="D69" s="7" t="s">
        <v>239</v>
      </c>
      <c r="E69" s="7" t="s">
        <v>115</v>
      </c>
      <c r="F69" s="7" t="s">
        <v>116</v>
      </c>
      <c r="G69" s="7" t="s">
        <v>20</v>
      </c>
      <c r="H69" s="7" t="s">
        <v>21</v>
      </c>
      <c r="I69" s="8" t="s">
        <v>240</v>
      </c>
      <c r="J69" s="7" t="s">
        <v>98</v>
      </c>
      <c r="K69" s="7" t="s">
        <v>32</v>
      </c>
      <c r="L69" s="7" t="s">
        <v>160</v>
      </c>
      <c r="M69" s="7" t="s">
        <v>103</v>
      </c>
      <c r="N69" s="7"/>
      <c r="O69" s="7"/>
      <c r="P69" s="7"/>
      <c r="Q69" s="11" t="b">
        <f>ISNUMBER(SEARCH(criteria,_xlfn.CONCAT(Tableau1[[#This Row],[Code]:[Key word 7]])))</f>
        <v>1</v>
      </c>
    </row>
    <row r="70" spans="1:17" x14ac:dyDescent="0.25">
      <c r="A70" s="19">
        <f t="shared" si="0"/>
        <v>64</v>
      </c>
      <c r="B70" s="9" t="s">
        <v>241</v>
      </c>
      <c r="C70" s="10" t="s">
        <v>114</v>
      </c>
      <c r="D70" s="11" t="s">
        <v>46</v>
      </c>
      <c r="E70" s="11" t="s">
        <v>115</v>
      </c>
      <c r="F70" s="11" t="s">
        <v>116</v>
      </c>
      <c r="G70" s="11" t="s">
        <v>20</v>
      </c>
      <c r="H70" s="11" t="s">
        <v>21</v>
      </c>
      <c r="I70" s="12" t="s">
        <v>242</v>
      </c>
      <c r="J70" s="11" t="s">
        <v>98</v>
      </c>
      <c r="K70" s="11" t="s">
        <v>32</v>
      </c>
      <c r="L70" s="11" t="s">
        <v>160</v>
      </c>
      <c r="M70" s="11" t="s">
        <v>103</v>
      </c>
      <c r="N70" s="11"/>
      <c r="O70" s="11"/>
      <c r="P70" s="11"/>
      <c r="Q70" s="11" t="b">
        <f>ISNUMBER(SEARCH(criteria,_xlfn.CONCAT(Tableau1[[#This Row],[Code]:[Key word 7]])))</f>
        <v>1</v>
      </c>
    </row>
    <row r="71" spans="1:17" x14ac:dyDescent="0.25">
      <c r="A71" s="19">
        <f t="shared" si="0"/>
        <v>65</v>
      </c>
      <c r="B71" s="5" t="s">
        <v>243</v>
      </c>
      <c r="C71" s="6" t="s">
        <v>114</v>
      </c>
      <c r="D71" s="7" t="s">
        <v>39</v>
      </c>
      <c r="E71" s="7" t="s">
        <v>28</v>
      </c>
      <c r="F71" s="7" t="s">
        <v>29</v>
      </c>
      <c r="G71" s="7" t="s">
        <v>20</v>
      </c>
      <c r="H71" s="7" t="s">
        <v>21</v>
      </c>
      <c r="I71" s="8" t="s">
        <v>244</v>
      </c>
      <c r="J71" s="7" t="s">
        <v>98</v>
      </c>
      <c r="K71" s="7" t="s">
        <v>118</v>
      </c>
      <c r="L71" s="7"/>
      <c r="M71" s="7"/>
      <c r="N71" s="7"/>
      <c r="O71" s="7"/>
      <c r="P71" s="7"/>
      <c r="Q71" s="11" t="b">
        <f>ISNUMBER(SEARCH(criteria,_xlfn.CONCAT(Tableau1[[#This Row],[Code]:[Key word 7]])))</f>
        <v>1</v>
      </c>
    </row>
    <row r="72" spans="1:17" x14ac:dyDescent="0.25">
      <c r="A72" s="19">
        <f t="shared" ref="A72:A120" si="1">ROW()-6</f>
        <v>66</v>
      </c>
      <c r="B72" s="9" t="s">
        <v>245</v>
      </c>
      <c r="C72" s="10" t="s">
        <v>114</v>
      </c>
      <c r="D72" s="11" t="s">
        <v>39</v>
      </c>
      <c r="E72" s="11" t="s">
        <v>28</v>
      </c>
      <c r="F72" s="11" t="s">
        <v>29</v>
      </c>
      <c r="G72" s="11" t="s">
        <v>20</v>
      </c>
      <c r="H72" s="11" t="s">
        <v>21</v>
      </c>
      <c r="I72" s="12" t="s">
        <v>246</v>
      </c>
      <c r="J72" s="11" t="s">
        <v>98</v>
      </c>
      <c r="K72" s="11" t="s">
        <v>118</v>
      </c>
      <c r="L72" s="11"/>
      <c r="M72" s="11"/>
      <c r="N72" s="11"/>
      <c r="O72" s="11"/>
      <c r="P72" s="11"/>
      <c r="Q72" s="11" t="b">
        <f>ISNUMBER(SEARCH(criteria,_xlfn.CONCAT(Tableau1[[#This Row],[Code]:[Key word 7]])))</f>
        <v>1</v>
      </c>
    </row>
    <row r="73" spans="1:17" x14ac:dyDescent="0.25">
      <c r="A73" s="19">
        <f t="shared" si="1"/>
        <v>67</v>
      </c>
      <c r="B73" s="5" t="s">
        <v>247</v>
      </c>
      <c r="C73" s="6" t="s">
        <v>114</v>
      </c>
      <c r="D73" s="7" t="s">
        <v>46</v>
      </c>
      <c r="E73" s="7" t="s">
        <v>28</v>
      </c>
      <c r="F73" s="7" t="s">
        <v>29</v>
      </c>
      <c r="G73" s="7" t="s">
        <v>20</v>
      </c>
      <c r="H73" s="7" t="s">
        <v>21</v>
      </c>
      <c r="I73" s="8" t="s">
        <v>248</v>
      </c>
      <c r="J73" s="7" t="s">
        <v>249</v>
      </c>
      <c r="K73" s="7" t="s">
        <v>250</v>
      </c>
      <c r="L73" s="7" t="s">
        <v>251</v>
      </c>
      <c r="M73" s="7"/>
      <c r="N73" s="7"/>
      <c r="O73" s="7"/>
      <c r="P73" s="7"/>
      <c r="Q73" s="11" t="b">
        <f>ISNUMBER(SEARCH(criteria,_xlfn.CONCAT(Tableau1[[#This Row],[Code]:[Key word 7]])))</f>
        <v>1</v>
      </c>
    </row>
    <row r="74" spans="1:17" ht="30" x14ac:dyDescent="0.25">
      <c r="A74" s="19">
        <f t="shared" si="1"/>
        <v>68</v>
      </c>
      <c r="B74" s="9" t="s">
        <v>252</v>
      </c>
      <c r="C74" s="10" t="s">
        <v>114</v>
      </c>
      <c r="D74" s="11" t="s">
        <v>189</v>
      </c>
      <c r="E74" s="11" t="s">
        <v>139</v>
      </c>
      <c r="F74" s="11" t="s">
        <v>29</v>
      </c>
      <c r="G74" s="11" t="s">
        <v>20</v>
      </c>
      <c r="H74" s="11" t="s">
        <v>21</v>
      </c>
      <c r="I74" s="12" t="s">
        <v>248</v>
      </c>
      <c r="J74" s="11" t="s">
        <v>249</v>
      </c>
      <c r="K74" s="11" t="s">
        <v>250</v>
      </c>
      <c r="L74" s="11" t="s">
        <v>251</v>
      </c>
      <c r="M74" s="11" t="s">
        <v>253</v>
      </c>
      <c r="N74" s="11" t="s">
        <v>87</v>
      </c>
      <c r="O74" s="11" t="s">
        <v>88</v>
      </c>
      <c r="P74" s="11" t="s">
        <v>85</v>
      </c>
      <c r="Q74" s="11" t="b">
        <f>ISNUMBER(SEARCH(criteria,_xlfn.CONCAT(Tableau1[[#This Row],[Code]:[Key word 7]])))</f>
        <v>1</v>
      </c>
    </row>
    <row r="75" spans="1:17" ht="30" x14ac:dyDescent="0.25">
      <c r="A75" s="19">
        <f t="shared" si="1"/>
        <v>69</v>
      </c>
      <c r="B75" s="5" t="s">
        <v>254</v>
      </c>
      <c r="C75" s="6" t="s">
        <v>114</v>
      </c>
      <c r="D75" s="7" t="s">
        <v>239</v>
      </c>
      <c r="E75" s="7" t="s">
        <v>115</v>
      </c>
      <c r="F75" s="7" t="s">
        <v>116</v>
      </c>
      <c r="G75" s="7" t="s">
        <v>20</v>
      </c>
      <c r="H75" s="7" t="s">
        <v>21</v>
      </c>
      <c r="I75" s="8" t="s">
        <v>255</v>
      </c>
      <c r="J75" s="7" t="s">
        <v>249</v>
      </c>
      <c r="K75" s="7" t="s">
        <v>89</v>
      </c>
      <c r="L75" s="7" t="s">
        <v>65</v>
      </c>
      <c r="M75" s="7"/>
      <c r="N75" s="7"/>
      <c r="O75" s="7"/>
      <c r="P75" s="7"/>
      <c r="Q75" s="11" t="b">
        <f>ISNUMBER(SEARCH(criteria,_xlfn.CONCAT(Tableau1[[#This Row],[Code]:[Key word 7]])))</f>
        <v>1</v>
      </c>
    </row>
    <row r="76" spans="1:17" ht="45" x14ac:dyDescent="0.25">
      <c r="A76" s="19">
        <f t="shared" si="1"/>
        <v>70</v>
      </c>
      <c r="B76" s="9" t="s">
        <v>256</v>
      </c>
      <c r="C76" s="10" t="s">
        <v>114</v>
      </c>
      <c r="D76" s="11" t="s">
        <v>39</v>
      </c>
      <c r="E76" s="11" t="s">
        <v>139</v>
      </c>
      <c r="F76" s="11" t="s">
        <v>29</v>
      </c>
      <c r="G76" s="11" t="s">
        <v>20</v>
      </c>
      <c r="H76" s="11" t="s">
        <v>21</v>
      </c>
      <c r="I76" s="12" t="s">
        <v>257</v>
      </c>
      <c r="J76" s="11" t="s">
        <v>249</v>
      </c>
      <c r="K76" s="11" t="s">
        <v>89</v>
      </c>
      <c r="L76" s="11" t="s">
        <v>103</v>
      </c>
      <c r="M76" s="11"/>
      <c r="N76" s="11"/>
      <c r="O76" s="11"/>
      <c r="P76" s="11"/>
      <c r="Q76" s="11" t="b">
        <f>ISNUMBER(SEARCH(criteria,_xlfn.CONCAT(Tableau1[[#This Row],[Code]:[Key word 7]])))</f>
        <v>1</v>
      </c>
    </row>
    <row r="77" spans="1:17" x14ac:dyDescent="0.25">
      <c r="A77" s="19">
        <f t="shared" si="1"/>
        <v>71</v>
      </c>
      <c r="B77" s="5" t="s">
        <v>258</v>
      </c>
      <c r="C77" s="6" t="s">
        <v>114</v>
      </c>
      <c r="D77" s="7" t="s">
        <v>17</v>
      </c>
      <c r="E77" s="7" t="s">
        <v>115</v>
      </c>
      <c r="F77" s="7" t="s">
        <v>116</v>
      </c>
      <c r="G77" s="7" t="s">
        <v>20</v>
      </c>
      <c r="H77" s="7" t="s">
        <v>21</v>
      </c>
      <c r="I77" s="8" t="s">
        <v>259</v>
      </c>
      <c r="J77" s="7" t="s">
        <v>31</v>
      </c>
      <c r="K77" s="7" t="s">
        <v>260</v>
      </c>
      <c r="L77" s="7" t="s">
        <v>141</v>
      </c>
      <c r="M77" s="7"/>
      <c r="N77" s="7"/>
      <c r="O77" s="7"/>
      <c r="P77" s="7"/>
      <c r="Q77" s="11" t="b">
        <f>ISNUMBER(SEARCH(criteria,_xlfn.CONCAT(Tableau1[[#This Row],[Code]:[Key word 7]])))</f>
        <v>1</v>
      </c>
    </row>
    <row r="78" spans="1:17" x14ac:dyDescent="0.25">
      <c r="A78" s="19">
        <f t="shared" si="1"/>
        <v>72</v>
      </c>
      <c r="B78" s="9" t="s">
        <v>261</v>
      </c>
      <c r="C78" s="10" t="s">
        <v>114</v>
      </c>
      <c r="D78" s="11" t="s">
        <v>46</v>
      </c>
      <c r="E78" s="11" t="s">
        <v>115</v>
      </c>
      <c r="F78" s="11" t="s">
        <v>116</v>
      </c>
      <c r="G78" s="11" t="s">
        <v>20</v>
      </c>
      <c r="H78" s="11" t="s">
        <v>21</v>
      </c>
      <c r="I78" s="12" t="s">
        <v>262</v>
      </c>
      <c r="J78" s="11" t="s">
        <v>141</v>
      </c>
      <c r="K78" s="11" t="s">
        <v>31</v>
      </c>
      <c r="L78" s="11" t="s">
        <v>49</v>
      </c>
      <c r="M78" s="11"/>
      <c r="N78" s="11"/>
      <c r="O78" s="11"/>
      <c r="P78" s="11"/>
      <c r="Q78" s="11" t="b">
        <f>ISNUMBER(SEARCH(criteria,_xlfn.CONCAT(Tableau1[[#This Row],[Code]:[Key word 7]])))</f>
        <v>1</v>
      </c>
    </row>
    <row r="79" spans="1:17" x14ac:dyDescent="0.25">
      <c r="A79" s="19">
        <f t="shared" si="1"/>
        <v>73</v>
      </c>
      <c r="B79" s="5" t="s">
        <v>263</v>
      </c>
      <c r="C79" s="6" t="s">
        <v>114</v>
      </c>
      <c r="D79" s="7" t="s">
        <v>77</v>
      </c>
      <c r="E79" s="7" t="s">
        <v>28</v>
      </c>
      <c r="F79" s="7" t="s">
        <v>29</v>
      </c>
      <c r="G79" s="7" t="s">
        <v>20</v>
      </c>
      <c r="H79" s="7" t="s">
        <v>21</v>
      </c>
      <c r="I79" s="8" t="s">
        <v>264</v>
      </c>
      <c r="J79" s="7" t="s">
        <v>265</v>
      </c>
      <c r="K79" s="7" t="s">
        <v>266</v>
      </c>
      <c r="L79" s="7" t="s">
        <v>267</v>
      </c>
      <c r="M79" s="7"/>
      <c r="N79" s="7"/>
      <c r="O79" s="7"/>
      <c r="P79" s="7"/>
      <c r="Q79" s="11" t="b">
        <f>ISNUMBER(SEARCH(criteria,_xlfn.CONCAT(Tableau1[[#This Row],[Code]:[Key word 7]])))</f>
        <v>1</v>
      </c>
    </row>
    <row r="80" spans="1:17" x14ac:dyDescent="0.25">
      <c r="A80" s="19">
        <f t="shared" si="1"/>
        <v>74</v>
      </c>
      <c r="B80" s="9" t="s">
        <v>268</v>
      </c>
      <c r="C80" s="10" t="s">
        <v>114</v>
      </c>
      <c r="D80" s="11" t="s">
        <v>77</v>
      </c>
      <c r="E80" s="11" t="s">
        <v>28</v>
      </c>
      <c r="F80" s="11" t="s">
        <v>29</v>
      </c>
      <c r="G80" s="11" t="s">
        <v>20</v>
      </c>
      <c r="H80" s="11" t="s">
        <v>21</v>
      </c>
      <c r="I80" s="12" t="s">
        <v>269</v>
      </c>
      <c r="J80" s="11" t="s">
        <v>265</v>
      </c>
      <c r="K80" s="11" t="s">
        <v>266</v>
      </c>
      <c r="L80" s="11" t="s">
        <v>270</v>
      </c>
      <c r="M80" s="11"/>
      <c r="N80" s="11"/>
      <c r="O80" s="11"/>
      <c r="P80" s="11"/>
      <c r="Q80" s="11" t="b">
        <f>ISNUMBER(SEARCH(criteria,_xlfn.CONCAT(Tableau1[[#This Row],[Code]:[Key word 7]])))</f>
        <v>1</v>
      </c>
    </row>
    <row r="81" spans="1:17" x14ac:dyDescent="0.25">
      <c r="A81" s="19">
        <f t="shared" si="1"/>
        <v>75</v>
      </c>
      <c r="B81" s="5" t="s">
        <v>271</v>
      </c>
      <c r="C81" s="6" t="s">
        <v>114</v>
      </c>
      <c r="D81" s="7" t="s">
        <v>39</v>
      </c>
      <c r="E81" s="7" t="s">
        <v>115</v>
      </c>
      <c r="F81" s="7" t="s">
        <v>116</v>
      </c>
      <c r="G81" s="7" t="s">
        <v>20</v>
      </c>
      <c r="H81" s="7" t="s">
        <v>21</v>
      </c>
      <c r="I81" s="8" t="s">
        <v>272</v>
      </c>
      <c r="J81" s="7" t="s">
        <v>265</v>
      </c>
      <c r="K81" s="7" t="s">
        <v>266</v>
      </c>
      <c r="L81" s="7" t="s">
        <v>270</v>
      </c>
      <c r="M81" s="7"/>
      <c r="N81" s="7"/>
      <c r="O81" s="7"/>
      <c r="P81" s="7"/>
      <c r="Q81" s="11" t="b">
        <f>ISNUMBER(SEARCH(criteria,_xlfn.CONCAT(Tableau1[[#This Row],[Code]:[Key word 7]])))</f>
        <v>1</v>
      </c>
    </row>
    <row r="82" spans="1:17" x14ac:dyDescent="0.25">
      <c r="A82" s="19">
        <f t="shared" si="1"/>
        <v>76</v>
      </c>
      <c r="B82" s="9" t="s">
        <v>273</v>
      </c>
      <c r="C82" s="10" t="s">
        <v>114</v>
      </c>
      <c r="D82" s="11" t="s">
        <v>239</v>
      </c>
      <c r="E82" s="11" t="s">
        <v>115</v>
      </c>
      <c r="F82" s="11" t="s">
        <v>116</v>
      </c>
      <c r="G82" s="11" t="s">
        <v>20</v>
      </c>
      <c r="H82" s="11" t="s">
        <v>21</v>
      </c>
      <c r="I82" s="12" t="s">
        <v>274</v>
      </c>
      <c r="J82" s="11" t="s">
        <v>265</v>
      </c>
      <c r="K82" s="11" t="s">
        <v>266</v>
      </c>
      <c r="L82" s="11" t="s">
        <v>270</v>
      </c>
      <c r="M82" s="11"/>
      <c r="N82" s="11"/>
      <c r="O82" s="11"/>
      <c r="P82" s="11"/>
      <c r="Q82" s="11" t="b">
        <f>ISNUMBER(SEARCH(criteria,_xlfn.CONCAT(Tableau1[[#This Row],[Code]:[Key word 7]])))</f>
        <v>1</v>
      </c>
    </row>
    <row r="83" spans="1:17" ht="30" x14ac:dyDescent="0.25">
      <c r="A83" s="19">
        <f t="shared" si="1"/>
        <v>77</v>
      </c>
      <c r="B83" s="5" t="s">
        <v>275</v>
      </c>
      <c r="C83" s="6" t="s">
        <v>114</v>
      </c>
      <c r="D83" s="7" t="s">
        <v>39</v>
      </c>
      <c r="E83" s="7" t="s">
        <v>115</v>
      </c>
      <c r="F83" s="7" t="s">
        <v>116</v>
      </c>
      <c r="G83" s="7" t="s">
        <v>20</v>
      </c>
      <c r="H83" s="7" t="s">
        <v>21</v>
      </c>
      <c r="I83" s="8" t="s">
        <v>276</v>
      </c>
      <c r="J83" s="7" t="s">
        <v>265</v>
      </c>
      <c r="K83" s="7" t="s">
        <v>266</v>
      </c>
      <c r="L83" s="7" t="s">
        <v>270</v>
      </c>
      <c r="M83" s="7"/>
      <c r="N83" s="7"/>
      <c r="O83" s="7"/>
      <c r="P83" s="7"/>
      <c r="Q83" s="11" t="b">
        <f>ISNUMBER(SEARCH(criteria,_xlfn.CONCAT(Tableau1[[#This Row],[Code]:[Key word 7]])))</f>
        <v>1</v>
      </c>
    </row>
    <row r="84" spans="1:17" x14ac:dyDescent="0.25">
      <c r="A84" s="19">
        <f t="shared" si="1"/>
        <v>78</v>
      </c>
      <c r="B84" s="9" t="s">
        <v>277</v>
      </c>
      <c r="C84" s="10" t="s">
        <v>114</v>
      </c>
      <c r="D84" s="11" t="s">
        <v>39</v>
      </c>
      <c r="E84" s="11" t="s">
        <v>278</v>
      </c>
      <c r="F84" s="11" t="s">
        <v>29</v>
      </c>
      <c r="G84" s="11" t="s">
        <v>20</v>
      </c>
      <c r="H84" s="11" t="s">
        <v>21</v>
      </c>
      <c r="I84" s="12" t="s">
        <v>279</v>
      </c>
      <c r="J84" s="11" t="s">
        <v>58</v>
      </c>
      <c r="K84" s="11" t="s">
        <v>64</v>
      </c>
      <c r="L84" s="11"/>
      <c r="M84" s="11"/>
      <c r="N84" s="11"/>
      <c r="O84" s="11"/>
      <c r="P84" s="11"/>
      <c r="Q84" s="11" t="b">
        <f>ISNUMBER(SEARCH(criteria,_xlfn.CONCAT(Tableau1[[#This Row],[Code]:[Key word 7]])))</f>
        <v>1</v>
      </c>
    </row>
    <row r="85" spans="1:17" x14ac:dyDescent="0.25">
      <c r="A85" s="19">
        <f t="shared" si="1"/>
        <v>79</v>
      </c>
      <c r="B85" s="5" t="s">
        <v>280</v>
      </c>
      <c r="C85" s="6" t="s">
        <v>114</v>
      </c>
      <c r="D85" s="7" t="s">
        <v>46</v>
      </c>
      <c r="E85" s="7" t="s">
        <v>278</v>
      </c>
      <c r="F85" s="7" t="s">
        <v>29</v>
      </c>
      <c r="G85" s="7" t="s">
        <v>20</v>
      </c>
      <c r="H85" s="7" t="s">
        <v>21</v>
      </c>
      <c r="I85" s="8" t="s">
        <v>281</v>
      </c>
      <c r="J85" s="7" t="s">
        <v>64</v>
      </c>
      <c r="K85" s="7" t="s">
        <v>118</v>
      </c>
      <c r="L85" s="7" t="s">
        <v>58</v>
      </c>
      <c r="M85" s="7"/>
      <c r="N85" s="7"/>
      <c r="O85" s="7"/>
      <c r="P85" s="7"/>
      <c r="Q85" s="11" t="b">
        <f>ISNUMBER(SEARCH(criteria,_xlfn.CONCAT(Tableau1[[#This Row],[Code]:[Key word 7]])))</f>
        <v>1</v>
      </c>
    </row>
    <row r="86" spans="1:17" ht="45" x14ac:dyDescent="0.25">
      <c r="A86" s="19">
        <f t="shared" si="1"/>
        <v>80</v>
      </c>
      <c r="B86" s="9" t="s">
        <v>282</v>
      </c>
      <c r="C86" s="10" t="s">
        <v>283</v>
      </c>
      <c r="D86" s="11" t="s">
        <v>39</v>
      </c>
      <c r="E86" s="11" t="s">
        <v>18</v>
      </c>
      <c r="F86" s="11" t="s">
        <v>19</v>
      </c>
      <c r="G86" s="11" t="s">
        <v>284</v>
      </c>
      <c r="H86" s="11" t="s">
        <v>21</v>
      </c>
      <c r="I86" s="12" t="s">
        <v>285</v>
      </c>
      <c r="J86" s="11" t="s">
        <v>64</v>
      </c>
      <c r="K86" s="11" t="s">
        <v>98</v>
      </c>
      <c r="L86" s="11" t="s">
        <v>103</v>
      </c>
      <c r="M86" s="11"/>
      <c r="N86" s="11"/>
      <c r="O86" s="11"/>
      <c r="P86" s="11"/>
      <c r="Q86" s="11" t="b">
        <f>ISNUMBER(SEARCH(criteria,_xlfn.CONCAT(Tableau1[[#This Row],[Code]:[Key word 7]])))</f>
        <v>1</v>
      </c>
    </row>
    <row r="87" spans="1:17" ht="45" x14ac:dyDescent="0.25">
      <c r="A87" s="19">
        <f t="shared" si="1"/>
        <v>81</v>
      </c>
      <c r="B87" s="5" t="s">
        <v>286</v>
      </c>
      <c r="C87" s="6" t="s">
        <v>283</v>
      </c>
      <c r="D87" s="7" t="s">
        <v>17</v>
      </c>
      <c r="E87" s="7" t="s">
        <v>18</v>
      </c>
      <c r="F87" s="7" t="s">
        <v>19</v>
      </c>
      <c r="G87" s="7" t="s">
        <v>284</v>
      </c>
      <c r="H87" s="7" t="s">
        <v>21</v>
      </c>
      <c r="I87" s="8" t="s">
        <v>287</v>
      </c>
      <c r="J87" s="7" t="s">
        <v>64</v>
      </c>
      <c r="K87" s="7" t="s">
        <v>58</v>
      </c>
      <c r="L87" s="7" t="s">
        <v>103</v>
      </c>
      <c r="M87" s="7" t="s">
        <v>288</v>
      </c>
      <c r="N87" s="7"/>
      <c r="O87" s="7"/>
      <c r="P87" s="7"/>
      <c r="Q87" s="11" t="b">
        <f>ISNUMBER(SEARCH(criteria,_xlfn.CONCAT(Tableau1[[#This Row],[Code]:[Key word 7]])))</f>
        <v>1</v>
      </c>
    </row>
    <row r="88" spans="1:17" ht="45" x14ac:dyDescent="0.25">
      <c r="A88" s="19">
        <f t="shared" si="1"/>
        <v>82</v>
      </c>
      <c r="B88" s="9" t="s">
        <v>289</v>
      </c>
      <c r="C88" s="10" t="s">
        <v>283</v>
      </c>
      <c r="D88" s="11" t="s">
        <v>17</v>
      </c>
      <c r="E88" s="11" t="s">
        <v>18</v>
      </c>
      <c r="F88" s="11" t="s">
        <v>19</v>
      </c>
      <c r="G88" s="11" t="s">
        <v>284</v>
      </c>
      <c r="H88" s="11" t="s">
        <v>21</v>
      </c>
      <c r="I88" s="12" t="s">
        <v>290</v>
      </c>
      <c r="J88" s="11" t="s">
        <v>291</v>
      </c>
      <c r="K88" s="11" t="s">
        <v>292</v>
      </c>
      <c r="L88" s="11" t="s">
        <v>293</v>
      </c>
      <c r="M88" s="11" t="s">
        <v>100</v>
      </c>
      <c r="N88" s="11"/>
      <c r="O88" s="11"/>
      <c r="P88" s="11"/>
      <c r="Q88" s="11" t="b">
        <f>ISNUMBER(SEARCH(criteria,_xlfn.CONCAT(Tableau1[[#This Row],[Code]:[Key word 7]])))</f>
        <v>1</v>
      </c>
    </row>
    <row r="89" spans="1:17" ht="45" x14ac:dyDescent="0.25">
      <c r="A89" s="19">
        <f t="shared" si="1"/>
        <v>83</v>
      </c>
      <c r="B89" s="5" t="s">
        <v>294</v>
      </c>
      <c r="C89" s="6" t="s">
        <v>283</v>
      </c>
      <c r="D89" s="7" t="s">
        <v>46</v>
      </c>
      <c r="E89" s="7" t="s">
        <v>18</v>
      </c>
      <c r="F89" s="7" t="s">
        <v>19</v>
      </c>
      <c r="G89" s="7" t="s">
        <v>284</v>
      </c>
      <c r="H89" s="7" t="s">
        <v>21</v>
      </c>
      <c r="I89" s="8" t="s">
        <v>295</v>
      </c>
      <c r="J89" s="7" t="s">
        <v>135</v>
      </c>
      <c r="K89" s="7" t="s">
        <v>296</v>
      </c>
      <c r="L89" s="7" t="s">
        <v>160</v>
      </c>
      <c r="M89" s="7" t="s">
        <v>25</v>
      </c>
      <c r="N89" s="7"/>
      <c r="O89" s="7"/>
      <c r="P89" s="7"/>
      <c r="Q89" s="11" t="b">
        <f>ISNUMBER(SEARCH(criteria,_xlfn.CONCAT(Tableau1[[#This Row],[Code]:[Key word 7]])))</f>
        <v>1</v>
      </c>
    </row>
    <row r="90" spans="1:17" ht="45" x14ac:dyDescent="0.25">
      <c r="A90" s="19">
        <f t="shared" si="1"/>
        <v>84</v>
      </c>
      <c r="B90" s="9" t="s">
        <v>297</v>
      </c>
      <c r="C90" s="10" t="s">
        <v>283</v>
      </c>
      <c r="D90" s="11" t="s">
        <v>39</v>
      </c>
      <c r="E90" s="11" t="s">
        <v>18</v>
      </c>
      <c r="F90" s="11" t="s">
        <v>19</v>
      </c>
      <c r="G90" s="11" t="s">
        <v>284</v>
      </c>
      <c r="H90" s="11" t="s">
        <v>21</v>
      </c>
      <c r="I90" s="12" t="s">
        <v>298</v>
      </c>
      <c r="J90" s="11" t="s">
        <v>64</v>
      </c>
      <c r="K90" s="11" t="s">
        <v>58</v>
      </c>
      <c r="L90" s="11" t="s">
        <v>103</v>
      </c>
      <c r="M90" s="11"/>
      <c r="N90" s="11"/>
      <c r="O90" s="11"/>
      <c r="P90" s="11"/>
      <c r="Q90" s="11" t="b">
        <f>ISNUMBER(SEARCH(criteria,_xlfn.CONCAT(Tableau1[[#This Row],[Code]:[Key word 7]])))</f>
        <v>1</v>
      </c>
    </row>
    <row r="91" spans="1:17" ht="45" x14ac:dyDescent="0.25">
      <c r="A91" s="19">
        <f t="shared" si="1"/>
        <v>85</v>
      </c>
      <c r="B91" s="5" t="s">
        <v>299</v>
      </c>
      <c r="C91" s="6" t="s">
        <v>283</v>
      </c>
      <c r="D91" s="7" t="s">
        <v>39</v>
      </c>
      <c r="E91" s="7" t="s">
        <v>18</v>
      </c>
      <c r="F91" s="7" t="s">
        <v>19</v>
      </c>
      <c r="G91" s="7" t="s">
        <v>284</v>
      </c>
      <c r="H91" s="7" t="s">
        <v>21</v>
      </c>
      <c r="I91" s="8" t="s">
        <v>300</v>
      </c>
      <c r="J91" s="7" t="s">
        <v>42</v>
      </c>
      <c r="K91" s="7" t="s">
        <v>65</v>
      </c>
      <c r="L91" s="7" t="s">
        <v>64</v>
      </c>
      <c r="M91" s="7"/>
      <c r="N91" s="7"/>
      <c r="O91" s="7"/>
      <c r="P91" s="7"/>
      <c r="Q91" s="11" t="b">
        <f>ISNUMBER(SEARCH(criteria,_xlfn.CONCAT(Tableau1[[#This Row],[Code]:[Key word 7]])))</f>
        <v>1</v>
      </c>
    </row>
    <row r="92" spans="1:17" ht="60" x14ac:dyDescent="0.25">
      <c r="A92" s="19">
        <f t="shared" si="1"/>
        <v>86</v>
      </c>
      <c r="B92" s="9" t="s">
        <v>301</v>
      </c>
      <c r="C92" s="10" t="s">
        <v>302</v>
      </c>
      <c r="D92" s="11" t="s">
        <v>303</v>
      </c>
      <c r="E92" s="11" t="s">
        <v>28</v>
      </c>
      <c r="F92" s="11" t="s">
        <v>29</v>
      </c>
      <c r="G92" s="11" t="s">
        <v>304</v>
      </c>
      <c r="H92" s="11" t="s">
        <v>305</v>
      </c>
      <c r="I92" s="12" t="s">
        <v>306</v>
      </c>
      <c r="J92" s="11" t="s">
        <v>64</v>
      </c>
      <c r="K92" s="11" t="s">
        <v>307</v>
      </c>
      <c r="L92" s="11" t="s">
        <v>308</v>
      </c>
      <c r="M92" s="11" t="s">
        <v>309</v>
      </c>
      <c r="N92" s="11"/>
      <c r="O92" s="11"/>
      <c r="P92" s="11"/>
      <c r="Q92" s="11" t="b">
        <f>ISNUMBER(SEARCH(criteria,_xlfn.CONCAT(Tableau1[[#This Row],[Code]:[Key word 7]])))</f>
        <v>1</v>
      </c>
    </row>
    <row r="93" spans="1:17" ht="60" x14ac:dyDescent="0.25">
      <c r="A93" s="19">
        <f t="shared" si="1"/>
        <v>87</v>
      </c>
      <c r="B93" s="5" t="s">
        <v>310</v>
      </c>
      <c r="C93" s="6" t="s">
        <v>311</v>
      </c>
      <c r="D93" s="7" t="s">
        <v>312</v>
      </c>
      <c r="E93" s="7" t="s">
        <v>28</v>
      </c>
      <c r="F93" s="7" t="s">
        <v>29</v>
      </c>
      <c r="G93" s="7" t="s">
        <v>304</v>
      </c>
      <c r="H93" s="7" t="s">
        <v>305</v>
      </c>
      <c r="I93" s="8" t="s">
        <v>313</v>
      </c>
      <c r="J93" s="7" t="s">
        <v>64</v>
      </c>
      <c r="K93" s="7" t="s">
        <v>307</v>
      </c>
      <c r="L93" s="7" t="s">
        <v>308</v>
      </c>
      <c r="M93" s="7" t="s">
        <v>309</v>
      </c>
      <c r="N93" s="7" t="s">
        <v>314</v>
      </c>
      <c r="O93" s="7" t="s">
        <v>94</v>
      </c>
      <c r="P93" s="7" t="s">
        <v>315</v>
      </c>
      <c r="Q93" s="11" t="b">
        <f>ISNUMBER(SEARCH(criteria,_xlfn.CONCAT(Tableau1[[#This Row],[Code]:[Key word 7]])))</f>
        <v>1</v>
      </c>
    </row>
    <row r="94" spans="1:17" ht="60" x14ac:dyDescent="0.25">
      <c r="A94" s="19">
        <f t="shared" si="1"/>
        <v>88</v>
      </c>
      <c r="B94" s="9" t="s">
        <v>316</v>
      </c>
      <c r="C94" s="10" t="s">
        <v>311</v>
      </c>
      <c r="D94" s="11" t="s">
        <v>312</v>
      </c>
      <c r="E94" s="11" t="s">
        <v>28</v>
      </c>
      <c r="F94" s="11" t="s">
        <v>29</v>
      </c>
      <c r="G94" s="11" t="s">
        <v>304</v>
      </c>
      <c r="H94" s="11" t="s">
        <v>305</v>
      </c>
      <c r="I94" s="12" t="s">
        <v>317</v>
      </c>
      <c r="J94" s="11" t="s">
        <v>94</v>
      </c>
      <c r="K94" s="11" t="s">
        <v>64</v>
      </c>
      <c r="L94" s="11" t="s">
        <v>318</v>
      </c>
      <c r="M94" s="11"/>
      <c r="N94" s="11"/>
      <c r="O94" s="11"/>
      <c r="P94" s="11"/>
      <c r="Q94" s="11" t="b">
        <f>ISNUMBER(SEARCH(criteria,_xlfn.CONCAT(Tableau1[[#This Row],[Code]:[Key word 7]])))</f>
        <v>1</v>
      </c>
    </row>
    <row r="95" spans="1:17" ht="60" x14ac:dyDescent="0.25">
      <c r="A95" s="19">
        <f t="shared" si="1"/>
        <v>89</v>
      </c>
      <c r="B95" s="5" t="s">
        <v>319</v>
      </c>
      <c r="C95" s="6" t="s">
        <v>311</v>
      </c>
      <c r="D95" s="7" t="s">
        <v>312</v>
      </c>
      <c r="E95" s="7" t="s">
        <v>28</v>
      </c>
      <c r="F95" s="7" t="s">
        <v>29</v>
      </c>
      <c r="G95" s="7" t="s">
        <v>304</v>
      </c>
      <c r="H95" s="7" t="s">
        <v>305</v>
      </c>
      <c r="I95" s="8" t="s">
        <v>320</v>
      </c>
      <c r="J95" s="7" t="s">
        <v>321</v>
      </c>
      <c r="K95" s="7" t="s">
        <v>318</v>
      </c>
      <c r="L95" s="7" t="s">
        <v>64</v>
      </c>
      <c r="M95" s="7" t="s">
        <v>65</v>
      </c>
      <c r="N95" s="7"/>
      <c r="O95" s="7"/>
      <c r="P95" s="7"/>
      <c r="Q95" s="11" t="b">
        <f>ISNUMBER(SEARCH(criteria,_xlfn.CONCAT(Tableau1[[#This Row],[Code]:[Key word 7]])))</f>
        <v>1</v>
      </c>
    </row>
    <row r="96" spans="1:17" ht="60" x14ac:dyDescent="0.25">
      <c r="A96" s="19">
        <f t="shared" si="1"/>
        <v>90</v>
      </c>
      <c r="B96" s="9" t="s">
        <v>322</v>
      </c>
      <c r="C96" s="10" t="s">
        <v>311</v>
      </c>
      <c r="D96" s="11" t="s">
        <v>312</v>
      </c>
      <c r="E96" s="11" t="s">
        <v>28</v>
      </c>
      <c r="F96" s="11" t="s">
        <v>29</v>
      </c>
      <c r="G96" s="11" t="s">
        <v>304</v>
      </c>
      <c r="H96" s="11" t="s">
        <v>305</v>
      </c>
      <c r="I96" s="12" t="s">
        <v>323</v>
      </c>
      <c r="J96" s="11" t="s">
        <v>64</v>
      </c>
      <c r="K96" s="11" t="s">
        <v>307</v>
      </c>
      <c r="L96" s="11" t="s">
        <v>318</v>
      </c>
      <c r="M96" s="11" t="s">
        <v>309</v>
      </c>
      <c r="N96" s="11"/>
      <c r="O96" s="11"/>
      <c r="P96" s="11"/>
      <c r="Q96" s="11" t="b">
        <f>ISNUMBER(SEARCH(criteria,_xlfn.CONCAT(Tableau1[[#This Row],[Code]:[Key word 7]])))</f>
        <v>1</v>
      </c>
    </row>
    <row r="97" spans="1:17" ht="75" x14ac:dyDescent="0.25">
      <c r="A97" s="19">
        <f t="shared" si="1"/>
        <v>91</v>
      </c>
      <c r="B97" s="5" t="s">
        <v>324</v>
      </c>
      <c r="C97" s="6" t="s">
        <v>325</v>
      </c>
      <c r="D97" s="7" t="s">
        <v>17</v>
      </c>
      <c r="E97" s="7" t="s">
        <v>52</v>
      </c>
      <c r="F97" s="7" t="s">
        <v>29</v>
      </c>
      <c r="G97" s="7" t="s">
        <v>20</v>
      </c>
      <c r="H97" s="7" t="s">
        <v>21</v>
      </c>
      <c r="I97" s="8" t="s">
        <v>326</v>
      </c>
      <c r="J97" s="7" t="s">
        <v>327</v>
      </c>
      <c r="K97" s="7" t="s">
        <v>328</v>
      </c>
      <c r="L97" s="7" t="s">
        <v>141</v>
      </c>
      <c r="M97" s="7" t="s">
        <v>65</v>
      </c>
      <c r="N97" s="7"/>
      <c r="O97" s="7"/>
      <c r="P97" s="7"/>
      <c r="Q97" s="11" t="b">
        <f>ISNUMBER(SEARCH(criteria,_xlfn.CONCAT(Tableau1[[#This Row],[Code]:[Key word 7]])))</f>
        <v>1</v>
      </c>
    </row>
    <row r="98" spans="1:17" ht="30" x14ac:dyDescent="0.25">
      <c r="A98" s="19">
        <f t="shared" si="1"/>
        <v>92</v>
      </c>
      <c r="B98" s="9" t="s">
        <v>329</v>
      </c>
      <c r="C98" s="10" t="s">
        <v>330</v>
      </c>
      <c r="D98" s="11" t="s">
        <v>56</v>
      </c>
      <c r="E98" s="11" t="s">
        <v>331</v>
      </c>
      <c r="F98" s="11" t="s">
        <v>29</v>
      </c>
      <c r="G98" s="11" t="s">
        <v>20</v>
      </c>
      <c r="H98" s="11" t="s">
        <v>21</v>
      </c>
      <c r="I98" s="12" t="s">
        <v>332</v>
      </c>
      <c r="J98" s="11" t="s">
        <v>85</v>
      </c>
      <c r="K98" s="11" t="s">
        <v>88</v>
      </c>
      <c r="L98" s="11" t="s">
        <v>86</v>
      </c>
      <c r="M98" s="11" t="s">
        <v>87</v>
      </c>
      <c r="N98" s="11" t="s">
        <v>333</v>
      </c>
      <c r="O98" s="11" t="s">
        <v>334</v>
      </c>
      <c r="P98" s="11"/>
      <c r="Q98" s="11" t="b">
        <f>ISNUMBER(SEARCH(criteria,_xlfn.CONCAT(Tableau1[[#This Row],[Code]:[Key word 7]])))</f>
        <v>1</v>
      </c>
    </row>
    <row r="99" spans="1:17" ht="45" x14ac:dyDescent="0.25">
      <c r="A99" s="19">
        <f t="shared" si="1"/>
        <v>93</v>
      </c>
      <c r="B99" s="5" t="s">
        <v>335</v>
      </c>
      <c r="C99" s="6" t="s">
        <v>336</v>
      </c>
      <c r="D99" s="7" t="s">
        <v>39</v>
      </c>
      <c r="E99" s="7" t="s">
        <v>337</v>
      </c>
      <c r="F99" s="7" t="s">
        <v>29</v>
      </c>
      <c r="G99" s="7" t="s">
        <v>20</v>
      </c>
      <c r="H99" s="7" t="s">
        <v>21</v>
      </c>
      <c r="I99" s="8" t="s">
        <v>338</v>
      </c>
      <c r="J99" s="7" t="s">
        <v>85</v>
      </c>
      <c r="K99" s="7" t="s">
        <v>88</v>
      </c>
      <c r="L99" s="7" t="s">
        <v>87</v>
      </c>
      <c r="M99" s="7" t="s">
        <v>334</v>
      </c>
      <c r="N99" s="7" t="s">
        <v>339</v>
      </c>
      <c r="O99" s="7"/>
      <c r="P99" s="7"/>
      <c r="Q99" s="11" t="b">
        <f>ISNUMBER(SEARCH(criteria,_xlfn.CONCAT(Tableau1[[#This Row],[Code]:[Key word 7]])))</f>
        <v>1</v>
      </c>
    </row>
    <row r="100" spans="1:17" ht="30" x14ac:dyDescent="0.25">
      <c r="A100" s="19">
        <f t="shared" si="1"/>
        <v>94</v>
      </c>
      <c r="B100" s="9" t="s">
        <v>340</v>
      </c>
      <c r="C100" s="10" t="s">
        <v>341</v>
      </c>
      <c r="D100" s="11" t="s">
        <v>77</v>
      </c>
      <c r="E100" s="11" t="s">
        <v>28</v>
      </c>
      <c r="F100" s="11" t="s">
        <v>29</v>
      </c>
      <c r="G100" s="11" t="s">
        <v>20</v>
      </c>
      <c r="H100" s="11" t="s">
        <v>21</v>
      </c>
      <c r="I100" s="12" t="s">
        <v>342</v>
      </c>
      <c r="J100" s="11" t="s">
        <v>343</v>
      </c>
      <c r="K100" s="11" t="s">
        <v>270</v>
      </c>
      <c r="L100" s="11" t="s">
        <v>23</v>
      </c>
      <c r="M100" s="11" t="s">
        <v>344</v>
      </c>
      <c r="N100" s="11" t="s">
        <v>42</v>
      </c>
      <c r="O100" s="11" t="s">
        <v>170</v>
      </c>
      <c r="P100" s="11" t="s">
        <v>36</v>
      </c>
      <c r="Q100" s="11" t="b">
        <f>ISNUMBER(SEARCH(criteria,_xlfn.CONCAT(Tableau1[[#This Row],[Code]:[Key word 7]])))</f>
        <v>1</v>
      </c>
    </row>
    <row r="101" spans="1:17" ht="30" x14ac:dyDescent="0.25">
      <c r="A101" s="19">
        <f t="shared" si="1"/>
        <v>95</v>
      </c>
      <c r="B101" s="5" t="s">
        <v>345</v>
      </c>
      <c r="C101" s="6" t="s">
        <v>341</v>
      </c>
      <c r="D101" s="7" t="s">
        <v>77</v>
      </c>
      <c r="E101" s="7" t="s">
        <v>28</v>
      </c>
      <c r="F101" s="7" t="s">
        <v>29</v>
      </c>
      <c r="G101" s="7" t="s">
        <v>20</v>
      </c>
      <c r="H101" s="7" t="s">
        <v>21</v>
      </c>
      <c r="I101" s="8" t="s">
        <v>346</v>
      </c>
      <c r="J101" s="7" t="s">
        <v>23</v>
      </c>
      <c r="K101" s="7" t="s">
        <v>43</v>
      </c>
      <c r="L101" s="7" t="s">
        <v>42</v>
      </c>
      <c r="M101" s="7" t="s">
        <v>170</v>
      </c>
      <c r="N101" s="7" t="s">
        <v>141</v>
      </c>
      <c r="O101" s="7" t="s">
        <v>347</v>
      </c>
      <c r="P101" s="7" t="s">
        <v>348</v>
      </c>
      <c r="Q101" s="11" t="b">
        <f>ISNUMBER(SEARCH(criteria,_xlfn.CONCAT(Tableau1[[#This Row],[Code]:[Key word 7]])))</f>
        <v>1</v>
      </c>
    </row>
    <row r="102" spans="1:17" ht="30" x14ac:dyDescent="0.25">
      <c r="A102" s="19">
        <f t="shared" si="1"/>
        <v>96</v>
      </c>
      <c r="B102" s="9" t="s">
        <v>349</v>
      </c>
      <c r="C102" s="10" t="s">
        <v>341</v>
      </c>
      <c r="D102" s="11" t="s">
        <v>77</v>
      </c>
      <c r="E102" s="11" t="s">
        <v>28</v>
      </c>
      <c r="F102" s="11" t="s">
        <v>29</v>
      </c>
      <c r="G102" s="11" t="s">
        <v>20</v>
      </c>
      <c r="H102" s="11" t="s">
        <v>21</v>
      </c>
      <c r="I102" s="12" t="s">
        <v>350</v>
      </c>
      <c r="J102" s="11" t="s">
        <v>23</v>
      </c>
      <c r="K102" s="11" t="s">
        <v>43</v>
      </c>
      <c r="L102" s="11" t="s">
        <v>42</v>
      </c>
      <c r="M102" s="11" t="s">
        <v>170</v>
      </c>
      <c r="N102" s="11" t="s">
        <v>141</v>
      </c>
      <c r="O102" s="11" t="s">
        <v>89</v>
      </c>
      <c r="P102" s="11" t="s">
        <v>351</v>
      </c>
      <c r="Q102" s="11" t="b">
        <f>ISNUMBER(SEARCH(criteria,_xlfn.CONCAT(Tableau1[[#This Row],[Code]:[Key word 7]])))</f>
        <v>1</v>
      </c>
    </row>
    <row r="103" spans="1:17" ht="30" x14ac:dyDescent="0.25">
      <c r="A103" s="19">
        <f t="shared" si="1"/>
        <v>97</v>
      </c>
      <c r="B103" s="5" t="s">
        <v>352</v>
      </c>
      <c r="C103" s="6" t="s">
        <v>341</v>
      </c>
      <c r="D103" s="7" t="s">
        <v>77</v>
      </c>
      <c r="E103" s="7" t="s">
        <v>28</v>
      </c>
      <c r="F103" s="7" t="s">
        <v>29</v>
      </c>
      <c r="G103" s="7" t="s">
        <v>20</v>
      </c>
      <c r="H103" s="7" t="s">
        <v>21</v>
      </c>
      <c r="I103" s="8" t="s">
        <v>353</v>
      </c>
      <c r="J103" s="7" t="s">
        <v>23</v>
      </c>
      <c r="K103" s="7" t="s">
        <v>43</v>
      </c>
      <c r="L103" s="7" t="s">
        <v>42</v>
      </c>
      <c r="M103" s="7" t="s">
        <v>170</v>
      </c>
      <c r="N103" s="7" t="s">
        <v>141</v>
      </c>
      <c r="O103" s="7" t="s">
        <v>209</v>
      </c>
      <c r="P103" s="7"/>
      <c r="Q103" s="11" t="b">
        <f>ISNUMBER(SEARCH(criteria,_xlfn.CONCAT(Tableau1[[#This Row],[Code]:[Key word 7]])))</f>
        <v>1</v>
      </c>
    </row>
    <row r="104" spans="1:17" ht="30" x14ac:dyDescent="0.25">
      <c r="A104" s="19">
        <f t="shared" si="1"/>
        <v>98</v>
      </c>
      <c r="B104" s="9" t="s">
        <v>354</v>
      </c>
      <c r="C104" s="10" t="s">
        <v>341</v>
      </c>
      <c r="D104" s="11" t="s">
        <v>77</v>
      </c>
      <c r="E104" s="11" t="s">
        <v>28</v>
      </c>
      <c r="F104" s="11" t="s">
        <v>29</v>
      </c>
      <c r="G104" s="11" t="s">
        <v>20</v>
      </c>
      <c r="H104" s="11" t="s">
        <v>21</v>
      </c>
      <c r="I104" s="12" t="s">
        <v>355</v>
      </c>
      <c r="J104" s="11" t="s">
        <v>23</v>
      </c>
      <c r="K104" s="11" t="s">
        <v>43</v>
      </c>
      <c r="L104" s="11" t="s">
        <v>42</v>
      </c>
      <c r="M104" s="11" t="s">
        <v>170</v>
      </c>
      <c r="N104" s="11" t="s">
        <v>141</v>
      </c>
      <c r="O104" s="11" t="s">
        <v>356</v>
      </c>
      <c r="P104" s="11"/>
      <c r="Q104" s="11" t="b">
        <f>ISNUMBER(SEARCH(criteria,_xlfn.CONCAT(Tableau1[[#This Row],[Code]:[Key word 7]])))</f>
        <v>1</v>
      </c>
    </row>
    <row r="105" spans="1:17" x14ac:dyDescent="0.25">
      <c r="A105" s="19">
        <f t="shared" si="1"/>
        <v>99</v>
      </c>
      <c r="B105" s="5" t="s">
        <v>357</v>
      </c>
      <c r="C105" s="6" t="s">
        <v>38</v>
      </c>
      <c r="D105" s="7" t="s">
        <v>39</v>
      </c>
      <c r="E105" s="7" t="s">
        <v>28</v>
      </c>
      <c r="F105" s="7" t="s">
        <v>29</v>
      </c>
      <c r="G105" s="7" t="s">
        <v>20</v>
      </c>
      <c r="H105" s="7" t="s">
        <v>21</v>
      </c>
      <c r="I105" s="8" t="s">
        <v>358</v>
      </c>
      <c r="J105" s="7" t="s">
        <v>23</v>
      </c>
      <c r="K105" s="7" t="s">
        <v>1</v>
      </c>
      <c r="L105" s="7" t="s">
        <v>359</v>
      </c>
      <c r="M105" s="7" t="s">
        <v>344</v>
      </c>
      <c r="N105" s="7" t="s">
        <v>64</v>
      </c>
      <c r="O105" s="7"/>
      <c r="P105" s="7"/>
      <c r="Q105" s="11" t="b">
        <f>ISNUMBER(SEARCH(criteria,_xlfn.CONCAT(Tableau1[[#This Row],[Code]:[Key word 7]])))</f>
        <v>1</v>
      </c>
    </row>
    <row r="106" spans="1:17" ht="30" x14ac:dyDescent="0.25">
      <c r="A106" s="19">
        <f t="shared" si="1"/>
        <v>100</v>
      </c>
      <c r="B106" s="9" t="s">
        <v>360</v>
      </c>
      <c r="C106" s="10" t="s">
        <v>341</v>
      </c>
      <c r="D106" s="11" t="s">
        <v>77</v>
      </c>
      <c r="E106" s="11" t="s">
        <v>28</v>
      </c>
      <c r="F106" s="11" t="s">
        <v>29</v>
      </c>
      <c r="G106" s="11" t="s">
        <v>20</v>
      </c>
      <c r="H106" s="11" t="s">
        <v>21</v>
      </c>
      <c r="I106" s="12" t="s">
        <v>361</v>
      </c>
      <c r="J106" s="11" t="s">
        <v>88</v>
      </c>
      <c r="K106" s="11" t="s">
        <v>43</v>
      </c>
      <c r="L106" s="11" t="s">
        <v>42</v>
      </c>
      <c r="M106" s="11" t="s">
        <v>362</v>
      </c>
      <c r="N106" s="11" t="s">
        <v>356</v>
      </c>
      <c r="O106" s="11" t="s">
        <v>363</v>
      </c>
      <c r="P106" s="11" t="s">
        <v>364</v>
      </c>
      <c r="Q106" s="11" t="b">
        <f>ISNUMBER(SEARCH(criteria,_xlfn.CONCAT(Tableau1[[#This Row],[Code]:[Key word 7]])))</f>
        <v>1</v>
      </c>
    </row>
    <row r="107" spans="1:17" ht="30" x14ac:dyDescent="0.25">
      <c r="A107" s="19">
        <f t="shared" si="1"/>
        <v>101</v>
      </c>
      <c r="B107" s="5" t="s">
        <v>365</v>
      </c>
      <c r="C107" s="6" t="s">
        <v>341</v>
      </c>
      <c r="D107" s="7" t="s">
        <v>77</v>
      </c>
      <c r="E107" s="7" t="s">
        <v>28</v>
      </c>
      <c r="F107" s="7" t="s">
        <v>29</v>
      </c>
      <c r="G107" s="7" t="s">
        <v>20</v>
      </c>
      <c r="H107" s="7" t="s">
        <v>21</v>
      </c>
      <c r="I107" s="8" t="s">
        <v>366</v>
      </c>
      <c r="J107" s="7" t="s">
        <v>88</v>
      </c>
      <c r="K107" s="7" t="s">
        <v>43</v>
      </c>
      <c r="L107" s="7" t="s">
        <v>42</v>
      </c>
      <c r="M107" s="7" t="s">
        <v>362</v>
      </c>
      <c r="N107" s="7" t="s">
        <v>356</v>
      </c>
      <c r="O107" s="7" t="s">
        <v>363</v>
      </c>
      <c r="P107" s="7" t="s">
        <v>364</v>
      </c>
      <c r="Q107" s="11" t="b">
        <f>ISNUMBER(SEARCH(criteria,_xlfn.CONCAT(Tableau1[[#This Row],[Code]:[Key word 7]])))</f>
        <v>1</v>
      </c>
    </row>
    <row r="108" spans="1:17" ht="30" x14ac:dyDescent="0.25">
      <c r="A108" s="19">
        <f t="shared" si="1"/>
        <v>102</v>
      </c>
      <c r="B108" s="9" t="s">
        <v>367</v>
      </c>
      <c r="C108" s="10" t="s">
        <v>368</v>
      </c>
      <c r="D108" s="11" t="s">
        <v>46</v>
      </c>
      <c r="E108" s="11" t="s">
        <v>47</v>
      </c>
      <c r="F108" s="11" t="s">
        <v>123</v>
      </c>
      <c r="G108" s="11" t="s">
        <v>20</v>
      </c>
      <c r="H108" s="11" t="s">
        <v>21</v>
      </c>
      <c r="I108" s="12" t="s">
        <v>369</v>
      </c>
      <c r="J108" s="11" t="s">
        <v>71</v>
      </c>
      <c r="K108" s="11" t="s">
        <v>100</v>
      </c>
      <c r="L108" s="11" t="s">
        <v>173</v>
      </c>
      <c r="M108" s="11" t="s">
        <v>72</v>
      </c>
      <c r="N108" s="11" t="s">
        <v>103</v>
      </c>
      <c r="O108" s="11" t="s">
        <v>370</v>
      </c>
      <c r="P108" s="11"/>
      <c r="Q108" s="11" t="b">
        <f>ISNUMBER(SEARCH(criteria,_xlfn.CONCAT(Tableau1[[#This Row],[Code]:[Key word 7]])))</f>
        <v>1</v>
      </c>
    </row>
    <row r="109" spans="1:17" x14ac:dyDescent="0.25">
      <c r="A109" s="19">
        <f t="shared" si="1"/>
        <v>103</v>
      </c>
      <c r="B109" s="5" t="s">
        <v>371</v>
      </c>
      <c r="C109" s="6" t="s">
        <v>368</v>
      </c>
      <c r="D109" s="7" t="s">
        <v>46</v>
      </c>
      <c r="E109" s="7" t="s">
        <v>372</v>
      </c>
      <c r="F109" s="7" t="s">
        <v>123</v>
      </c>
      <c r="G109" s="7" t="s">
        <v>20</v>
      </c>
      <c r="H109" s="7" t="s">
        <v>21</v>
      </c>
      <c r="I109" s="8" t="s">
        <v>373</v>
      </c>
      <c r="J109" s="7" t="s">
        <v>71</v>
      </c>
      <c r="K109" s="7" t="s">
        <v>100</v>
      </c>
      <c r="L109" s="7" t="s">
        <v>173</v>
      </c>
      <c r="M109" s="7" t="s">
        <v>72</v>
      </c>
      <c r="N109" s="7" t="s">
        <v>103</v>
      </c>
      <c r="O109" s="7"/>
      <c r="P109" s="7"/>
      <c r="Q109" s="11" t="b">
        <f>ISNUMBER(SEARCH(criteria,_xlfn.CONCAT(Tableau1[[#This Row],[Code]:[Key word 7]])))</f>
        <v>1</v>
      </c>
    </row>
    <row r="110" spans="1:17" x14ac:dyDescent="0.25">
      <c r="A110" s="19">
        <f t="shared" si="1"/>
        <v>104</v>
      </c>
      <c r="B110" s="9" t="s">
        <v>374</v>
      </c>
      <c r="C110" s="10" t="s">
        <v>368</v>
      </c>
      <c r="D110" s="11" t="s">
        <v>46</v>
      </c>
      <c r="E110" s="11" t="s">
        <v>331</v>
      </c>
      <c r="F110" s="11" t="s">
        <v>123</v>
      </c>
      <c r="G110" s="11" t="s">
        <v>20</v>
      </c>
      <c r="H110" s="11" t="s">
        <v>21</v>
      </c>
      <c r="I110" s="12" t="s">
        <v>375</v>
      </c>
      <c r="J110" s="11" t="s">
        <v>376</v>
      </c>
      <c r="K110" s="11" t="s">
        <v>377</v>
      </c>
      <c r="L110" s="11" t="s">
        <v>72</v>
      </c>
      <c r="M110" s="11" t="s">
        <v>135</v>
      </c>
      <c r="N110" s="11" t="s">
        <v>74</v>
      </c>
      <c r="O110" s="11" t="s">
        <v>378</v>
      </c>
      <c r="P110" s="11"/>
      <c r="Q110" s="11" t="b">
        <f>ISNUMBER(SEARCH(criteria,_xlfn.CONCAT(Tableau1[[#This Row],[Code]:[Key word 7]])))</f>
        <v>1</v>
      </c>
    </row>
    <row r="111" spans="1:17" ht="30" x14ac:dyDescent="0.25">
      <c r="A111" s="19">
        <f t="shared" si="1"/>
        <v>105</v>
      </c>
      <c r="B111" s="5" t="s">
        <v>379</v>
      </c>
      <c r="C111" s="6" t="s">
        <v>368</v>
      </c>
      <c r="D111" s="7" t="s">
        <v>46</v>
      </c>
      <c r="E111" s="7" t="s">
        <v>47</v>
      </c>
      <c r="F111" s="7" t="s">
        <v>123</v>
      </c>
      <c r="G111" s="7" t="s">
        <v>20</v>
      </c>
      <c r="H111" s="7" t="s">
        <v>21</v>
      </c>
      <c r="I111" s="8" t="s">
        <v>380</v>
      </c>
      <c r="J111" s="7" t="s">
        <v>71</v>
      </c>
      <c r="K111" s="7" t="s">
        <v>100</v>
      </c>
      <c r="L111" s="7" t="s">
        <v>173</v>
      </c>
      <c r="M111" s="7" t="s">
        <v>72</v>
      </c>
      <c r="N111" s="7" t="s">
        <v>103</v>
      </c>
      <c r="O111" s="7" t="s">
        <v>370</v>
      </c>
      <c r="P111" s="7" t="s">
        <v>64</v>
      </c>
      <c r="Q111" s="11" t="b">
        <f>ISNUMBER(SEARCH(criteria,_xlfn.CONCAT(Tableau1[[#This Row],[Code]:[Key word 7]])))</f>
        <v>1</v>
      </c>
    </row>
    <row r="112" spans="1:17" x14ac:dyDescent="0.25">
      <c r="A112" s="19">
        <f t="shared" si="1"/>
        <v>106</v>
      </c>
      <c r="B112" s="9" t="s">
        <v>381</v>
      </c>
      <c r="C112" s="10" t="s">
        <v>368</v>
      </c>
      <c r="D112" s="11" t="s">
        <v>46</v>
      </c>
      <c r="E112" s="11" t="s">
        <v>47</v>
      </c>
      <c r="F112" s="11" t="s">
        <v>123</v>
      </c>
      <c r="G112" s="11" t="s">
        <v>20</v>
      </c>
      <c r="H112" s="11" t="s">
        <v>21</v>
      </c>
      <c r="I112" s="12" t="s">
        <v>382</v>
      </c>
      <c r="J112" s="11" t="s">
        <v>71</v>
      </c>
      <c r="K112" s="11" t="s">
        <v>100</v>
      </c>
      <c r="L112" s="11" t="s">
        <v>173</v>
      </c>
      <c r="M112" s="11" t="s">
        <v>72</v>
      </c>
      <c r="N112" s="11" t="s">
        <v>103</v>
      </c>
      <c r="O112" s="11" t="s">
        <v>370</v>
      </c>
      <c r="P112" s="11" t="s">
        <v>64</v>
      </c>
      <c r="Q112" s="11" t="b">
        <f>ISNUMBER(SEARCH(criteria,_xlfn.CONCAT(Tableau1[[#This Row],[Code]:[Key word 7]])))</f>
        <v>1</v>
      </c>
    </row>
    <row r="113" spans="1:17" x14ac:dyDescent="0.25">
      <c r="A113" s="19">
        <f t="shared" si="1"/>
        <v>107</v>
      </c>
      <c r="B113" s="5" t="s">
        <v>383</v>
      </c>
      <c r="C113" s="6" t="s">
        <v>384</v>
      </c>
      <c r="D113" s="7" t="s">
        <v>385</v>
      </c>
      <c r="E113" s="7" t="s">
        <v>47</v>
      </c>
      <c r="F113" s="7" t="s">
        <v>29</v>
      </c>
      <c r="G113" s="7" t="s">
        <v>20</v>
      </c>
      <c r="H113" s="7" t="s">
        <v>21</v>
      </c>
      <c r="I113" s="8" t="s">
        <v>386</v>
      </c>
      <c r="J113" s="7" t="s">
        <v>64</v>
      </c>
      <c r="K113" s="7" t="s">
        <v>65</v>
      </c>
      <c r="L113" s="7" t="s">
        <v>308</v>
      </c>
      <c r="M113" s="7" t="s">
        <v>42</v>
      </c>
      <c r="N113" s="7" t="s">
        <v>88</v>
      </c>
      <c r="O113" s="7" t="s">
        <v>94</v>
      </c>
      <c r="P113" s="7" t="s">
        <v>43</v>
      </c>
      <c r="Q113" s="11" t="b">
        <f>ISNUMBER(SEARCH(criteria,_xlfn.CONCAT(Tableau1[[#This Row],[Code]:[Key word 7]])))</f>
        <v>1</v>
      </c>
    </row>
    <row r="114" spans="1:17" ht="30" x14ac:dyDescent="0.25">
      <c r="A114" s="19">
        <f t="shared" si="1"/>
        <v>108</v>
      </c>
      <c r="B114" s="9" t="s">
        <v>387</v>
      </c>
      <c r="C114" s="10" t="s">
        <v>388</v>
      </c>
      <c r="D114" s="11" t="s">
        <v>389</v>
      </c>
      <c r="E114" s="11" t="s">
        <v>47</v>
      </c>
      <c r="F114" s="11" t="s">
        <v>29</v>
      </c>
      <c r="G114" s="11" t="s">
        <v>20</v>
      </c>
      <c r="H114" s="11" t="s">
        <v>21</v>
      </c>
      <c r="I114" s="12" t="s">
        <v>390</v>
      </c>
      <c r="J114" s="11" t="s">
        <v>42</v>
      </c>
      <c r="K114" s="11" t="s">
        <v>43</v>
      </c>
      <c r="L114" s="11" t="s">
        <v>64</v>
      </c>
      <c r="M114" s="11" t="s">
        <v>65</v>
      </c>
      <c r="N114" s="11"/>
      <c r="O114" s="11"/>
      <c r="P114" s="11"/>
      <c r="Q114" s="11" t="b">
        <f>ISNUMBER(SEARCH(criteria,_xlfn.CONCAT(Tableau1[[#This Row],[Code]:[Key word 7]])))</f>
        <v>1</v>
      </c>
    </row>
    <row r="115" spans="1:17" ht="30" x14ac:dyDescent="0.25">
      <c r="A115" s="19">
        <f t="shared" si="1"/>
        <v>109</v>
      </c>
      <c r="B115" s="5" t="s">
        <v>391</v>
      </c>
      <c r="C115" s="6" t="s">
        <v>388</v>
      </c>
      <c r="D115" s="7" t="s">
        <v>389</v>
      </c>
      <c r="E115" s="7" t="s">
        <v>47</v>
      </c>
      <c r="F115" s="7" t="s">
        <v>29</v>
      </c>
      <c r="G115" s="7" t="s">
        <v>20</v>
      </c>
      <c r="H115" s="7" t="s">
        <v>21</v>
      </c>
      <c r="I115" s="8" t="s">
        <v>392</v>
      </c>
      <c r="J115" s="7" t="s">
        <v>88</v>
      </c>
      <c r="K115" s="7" t="s">
        <v>23</v>
      </c>
      <c r="L115" s="7" t="s">
        <v>32</v>
      </c>
      <c r="M115" s="7" t="s">
        <v>64</v>
      </c>
      <c r="N115" s="7" t="s">
        <v>141</v>
      </c>
      <c r="O115" s="7" t="s">
        <v>31</v>
      </c>
      <c r="P115" s="7" t="s">
        <v>65</v>
      </c>
      <c r="Q115" s="11" t="b">
        <f>ISNUMBER(SEARCH(criteria,_xlfn.CONCAT(Tableau1[[#This Row],[Code]:[Key word 7]])))</f>
        <v>1</v>
      </c>
    </row>
    <row r="116" spans="1:17" ht="45" x14ac:dyDescent="0.25">
      <c r="A116" s="19">
        <f t="shared" si="1"/>
        <v>110</v>
      </c>
      <c r="B116" s="9" t="s">
        <v>393</v>
      </c>
      <c r="C116" s="10" t="s">
        <v>394</v>
      </c>
      <c r="D116" s="11" t="s">
        <v>395</v>
      </c>
      <c r="E116" s="11" t="s">
        <v>28</v>
      </c>
      <c r="F116" s="11" t="s">
        <v>29</v>
      </c>
      <c r="G116" s="11" t="s">
        <v>20</v>
      </c>
      <c r="H116" s="11" t="s">
        <v>21</v>
      </c>
      <c r="I116" s="12" t="s">
        <v>396</v>
      </c>
      <c r="J116" s="11" t="s">
        <v>397</v>
      </c>
      <c r="K116" s="11" t="s">
        <v>42</v>
      </c>
      <c r="L116" s="11" t="s">
        <v>43</v>
      </c>
      <c r="M116" s="11" t="s">
        <v>64</v>
      </c>
      <c r="N116" s="11" t="s">
        <v>65</v>
      </c>
      <c r="O116" s="11"/>
      <c r="P116" s="11"/>
      <c r="Q116" s="11" t="b">
        <f>ISNUMBER(SEARCH(criteria,_xlfn.CONCAT(Tableau1[[#This Row],[Code]:[Key word 7]])))</f>
        <v>1</v>
      </c>
    </row>
    <row r="117" spans="1:17" ht="30" x14ac:dyDescent="0.25">
      <c r="A117" s="19">
        <f t="shared" si="1"/>
        <v>111</v>
      </c>
      <c r="B117" s="5" t="s">
        <v>398</v>
      </c>
      <c r="C117" s="6" t="s">
        <v>399</v>
      </c>
      <c r="D117" s="7" t="s">
        <v>400</v>
      </c>
      <c r="E117" s="7" t="s">
        <v>28</v>
      </c>
      <c r="F117" s="7" t="s">
        <v>29</v>
      </c>
      <c r="G117" s="7" t="s">
        <v>401</v>
      </c>
      <c r="H117" s="7" t="s">
        <v>21</v>
      </c>
      <c r="I117" s="8" t="s">
        <v>402</v>
      </c>
      <c r="J117" s="7" t="s">
        <v>31</v>
      </c>
      <c r="K117" s="7" t="s">
        <v>54</v>
      </c>
      <c r="L117" s="7" t="s">
        <v>36</v>
      </c>
      <c r="M117" s="7"/>
      <c r="N117" s="7"/>
      <c r="O117" s="7"/>
      <c r="P117" s="7"/>
      <c r="Q117" s="11" t="b">
        <f>ISNUMBER(SEARCH(criteria,_xlfn.CONCAT(Tableau1[[#This Row],[Code]:[Key word 7]])))</f>
        <v>1</v>
      </c>
    </row>
    <row r="118" spans="1:17" ht="30" x14ac:dyDescent="0.25">
      <c r="A118" s="19">
        <f t="shared" si="1"/>
        <v>112</v>
      </c>
      <c r="B118" s="9" t="s">
        <v>403</v>
      </c>
      <c r="C118" s="10" t="s">
        <v>404</v>
      </c>
      <c r="D118" s="11" t="s">
        <v>239</v>
      </c>
      <c r="E118" s="11" t="s">
        <v>28</v>
      </c>
      <c r="F118" s="11" t="s">
        <v>29</v>
      </c>
      <c r="G118" s="11" t="s">
        <v>20</v>
      </c>
      <c r="H118" s="11" t="s">
        <v>21</v>
      </c>
      <c r="I118" s="12" t="s">
        <v>405</v>
      </c>
      <c r="J118" s="11" t="s">
        <v>42</v>
      </c>
      <c r="K118" s="11" t="s">
        <v>88</v>
      </c>
      <c r="L118" s="11" t="s">
        <v>118</v>
      </c>
      <c r="M118" s="11" t="s">
        <v>406</v>
      </c>
      <c r="N118" s="11"/>
      <c r="O118" s="11"/>
      <c r="P118" s="11"/>
      <c r="Q118" s="11" t="b">
        <f>ISNUMBER(SEARCH(criteria,_xlfn.CONCAT(Tableau1[[#This Row],[Code]:[Key word 7]])))</f>
        <v>1</v>
      </c>
    </row>
    <row r="119" spans="1:17" x14ac:dyDescent="0.25">
      <c r="A119" s="19">
        <f t="shared" si="1"/>
        <v>113</v>
      </c>
      <c r="B119" s="5" t="s">
        <v>407</v>
      </c>
      <c r="C119" s="6" t="s">
        <v>408</v>
      </c>
      <c r="D119" s="7" t="s">
        <v>17</v>
      </c>
      <c r="E119" s="7" t="s">
        <v>28</v>
      </c>
      <c r="F119" s="7" t="s">
        <v>29</v>
      </c>
      <c r="G119" s="7" t="s">
        <v>20</v>
      </c>
      <c r="H119" s="7" t="s">
        <v>21</v>
      </c>
      <c r="I119" s="8" t="s">
        <v>409</v>
      </c>
      <c r="J119" s="7" t="s">
        <v>410</v>
      </c>
      <c r="K119" s="7" t="s">
        <v>292</v>
      </c>
      <c r="L119" s="7"/>
      <c r="M119" s="7"/>
      <c r="N119" s="7"/>
      <c r="O119" s="7"/>
      <c r="P119" s="7"/>
      <c r="Q119" s="11" t="b">
        <f>ISNUMBER(SEARCH(criteria,_xlfn.CONCAT(Tableau1[[#This Row],[Code]:[Key word 7]])))</f>
        <v>1</v>
      </c>
    </row>
    <row r="120" spans="1:17" ht="30" x14ac:dyDescent="0.25">
      <c r="A120" s="19">
        <f t="shared" si="1"/>
        <v>114</v>
      </c>
      <c r="B120" s="9" t="s">
        <v>411</v>
      </c>
      <c r="C120" s="10" t="s">
        <v>412</v>
      </c>
      <c r="D120" s="11" t="s">
        <v>17</v>
      </c>
      <c r="E120" s="11" t="s">
        <v>52</v>
      </c>
      <c r="F120" s="11" t="s">
        <v>29</v>
      </c>
      <c r="G120" s="11" t="s">
        <v>20</v>
      </c>
      <c r="H120" s="11" t="s">
        <v>21</v>
      </c>
      <c r="I120" s="12" t="s">
        <v>413</v>
      </c>
      <c r="J120" s="11" t="s">
        <v>42</v>
      </c>
      <c r="K120" s="11" t="s">
        <v>414</v>
      </c>
      <c r="L120" s="11" t="s">
        <v>71</v>
      </c>
      <c r="M120" s="11" t="s">
        <v>173</v>
      </c>
      <c r="N120" s="11" t="s">
        <v>74</v>
      </c>
      <c r="O120" s="11"/>
      <c r="P120" s="11"/>
      <c r="Q120" s="11" t="b">
        <f>ISNUMBER(SEARCH(criteria,_xlfn.CONCAT(Tableau1[[#This Row],[Code]:[Key word 7]])))</f>
        <v>1</v>
      </c>
    </row>
    <row r="121" spans="1:17" x14ac:dyDescent="0.25">
      <c r="A121" s="19">
        <f>ROW()-6</f>
        <v>115</v>
      </c>
      <c r="B121" s="15"/>
      <c r="C121" s="16"/>
      <c r="D121" s="17"/>
      <c r="E121" s="17"/>
      <c r="F121" s="17"/>
      <c r="G121" s="17"/>
      <c r="H121" s="17"/>
      <c r="I121" s="18"/>
      <c r="J121" s="17"/>
      <c r="K121" s="17"/>
      <c r="L121" s="17"/>
      <c r="M121" s="17"/>
      <c r="N121" s="17"/>
      <c r="O121" s="17"/>
      <c r="P121" s="17"/>
      <c r="Q121" s="17" t="b">
        <f>ISNUMBER(SEARCH(criteria,_xlfn.CONCAT(Tableau1[[#This Row],[Code]:[Key word 7]])))</f>
        <v>1</v>
      </c>
    </row>
  </sheetData>
  <mergeCells count="7">
    <mergeCell ref="A5:Q5"/>
    <mergeCell ref="K1:Q2"/>
    <mergeCell ref="J3:Q4"/>
    <mergeCell ref="A1:B2"/>
    <mergeCell ref="C1:J2"/>
    <mergeCell ref="D3:I3"/>
    <mergeCell ref="D4:I4"/>
  </mergeCells>
  <hyperlinks>
    <hyperlink ref="I27" r:id="rId1" xr:uid="{C4A7ED9C-CCDB-4974-8453-758313BA06F7}"/>
    <hyperlink ref="I17" r:id="rId2" xr:uid="{89A3C9D1-35E4-4C7E-9628-C07C3B0CADD2}"/>
    <hyperlink ref="B17" r:id="rId3" xr:uid="{AC0DD9FC-1638-46F2-89B5-B5E9613ACC43}"/>
    <hyperlink ref="I7" r:id="rId4" xr:uid="{F5913686-89C1-4097-B425-7C2C626E0E92}"/>
    <hyperlink ref="I8" r:id="rId5" xr:uid="{2372650A-4D80-4BF8-80A4-28B092B8FF96}"/>
    <hyperlink ref="I9" r:id="rId6" xr:uid="{85A3A10C-CA00-4831-8E0F-BE1FE4C2FEEF}"/>
    <hyperlink ref="I10" r:id="rId7" xr:uid="{E5E8C86A-4FB4-4EF1-BF10-56A20F1FC8C7}"/>
    <hyperlink ref="I11" r:id="rId8" xr:uid="{A3008503-212F-42C6-859A-611723FE689C}"/>
    <hyperlink ref="I12" r:id="rId9" xr:uid="{E29DCEE8-92D0-428E-9E0E-27451B5A3632}"/>
    <hyperlink ref="I13" r:id="rId10" xr:uid="{BC08F5F6-9B0C-48D1-8096-3CBA418379CB}"/>
    <hyperlink ref="I14" r:id="rId11" xr:uid="{7439EADE-30BF-4A37-A134-23FEC54C126F}"/>
    <hyperlink ref="I15" r:id="rId12" xr:uid="{ACAD83A1-5AE1-418C-907A-8446E4B09A19}"/>
    <hyperlink ref="I16" r:id="rId13" xr:uid="{84447EC0-88DB-4568-9A5C-A554E4E9F132}"/>
    <hyperlink ref="I18" r:id="rId14" xr:uid="{040930C3-E6EB-4568-BD6C-9E27D7A0ED4D}"/>
    <hyperlink ref="I19" r:id="rId15" location="J" xr:uid="{D97A549A-90BD-4389-9D71-B8C224CED035}"/>
    <hyperlink ref="I20" r:id="rId16" location="J" xr:uid="{B283839B-9363-41A8-A415-3C10DDA4CDEC}"/>
    <hyperlink ref="I21" r:id="rId17" location="J" xr:uid="{268FBEB6-45C1-40C7-96B4-48561C0E029F}"/>
    <hyperlink ref="I22" r:id="rId18" location="J" xr:uid="{CE5F8F17-81CB-43BB-B102-1F5204472CB9}"/>
    <hyperlink ref="I23" r:id="rId19" location="J" xr:uid="{93134DAD-72CD-4083-AAFF-79FE4BA4906D}"/>
    <hyperlink ref="I24" r:id="rId20" location="J" xr:uid="{1BAB20CF-B8D6-4AC7-8F76-B2BCB9B4DC24}"/>
    <hyperlink ref="I25" r:id="rId21" xr:uid="{409C8D71-C21E-4140-A919-05135D891F1B}"/>
    <hyperlink ref="I26" r:id="rId22" xr:uid="{D21C90E0-7DB8-4238-8D01-4435AF5C50E4}"/>
    <hyperlink ref="I28" r:id="rId23" xr:uid="{BB479ED9-88D1-434F-B7A8-A1E73D75F1CB}"/>
    <hyperlink ref="I29" r:id="rId24" xr:uid="{3AE297F9-B157-4E6C-B67D-9C1E9FB552FF}"/>
    <hyperlink ref="I30" r:id="rId25" xr:uid="{CFC9BEE0-ADF4-4183-99DB-6F1B64AD0750}"/>
    <hyperlink ref="I31" r:id="rId26" xr:uid="{E80F7425-0AC1-4D7A-BC42-D4246CE006AD}"/>
    <hyperlink ref="I32" r:id="rId27" xr:uid="{C27158A2-2759-4F96-9579-AE7D3CFE399B}"/>
    <hyperlink ref="I33" r:id="rId28" xr:uid="{9AFA3AA2-3A89-4BE2-A96F-0A323F825DCD}"/>
    <hyperlink ref="I34" r:id="rId29" xr:uid="{E3B5494C-CB1E-430A-8C82-1D9E0EB6A30A}"/>
    <hyperlink ref="I35" r:id="rId30" xr:uid="{39B69C65-B7CA-45AD-B9C8-CE27C810D0E7}"/>
    <hyperlink ref="I36" r:id="rId31" xr:uid="{28803FAB-C12C-4B6B-8BAB-6067F3307E2F}"/>
    <hyperlink ref="I37" r:id="rId32" xr:uid="{4B64CAD3-DD7D-4135-890B-21E3BE3384E0}"/>
    <hyperlink ref="I38" r:id="rId33" xr:uid="{D3E53480-2E8D-4CCB-834F-247862F0BCE1}"/>
    <hyperlink ref="I39" r:id="rId34" xr:uid="{0DDFFD18-BB13-4BCD-A404-8E55107440BD}"/>
    <hyperlink ref="I40" r:id="rId35" xr:uid="{A8A5E8D1-E83D-4184-85D8-0C95D8874E9E}"/>
    <hyperlink ref="I41" r:id="rId36" xr:uid="{0F91840B-9F91-45FA-8612-1A858B8AD5F8}"/>
    <hyperlink ref="I42" r:id="rId37" xr:uid="{F743F7BF-34A7-4D6F-BE73-F221383FFF0C}"/>
    <hyperlink ref="I43" r:id="rId38" xr:uid="{65DAC16C-1B61-454C-999F-154123FD431B}"/>
    <hyperlink ref="I44" r:id="rId39" xr:uid="{821A962B-911B-4FB0-BC37-EC15B6B74232}"/>
    <hyperlink ref="I45" r:id="rId40" xr:uid="{A76BB760-55BA-4B3B-BBD5-271473808F65}"/>
    <hyperlink ref="I46" r:id="rId41" xr:uid="{1123BDB9-AF5C-482E-B411-2D709B238E44}"/>
    <hyperlink ref="I47" r:id="rId42" xr:uid="{A1E20D51-E5E9-4441-A784-D276B7C552DA}"/>
    <hyperlink ref="I48" r:id="rId43" xr:uid="{82967F39-9494-4668-9C13-218E1E379D3F}"/>
    <hyperlink ref="I49" r:id="rId44" xr:uid="{F61701A0-E2EF-435A-A7E1-CF2855179130}"/>
    <hyperlink ref="I50" r:id="rId45" xr:uid="{4EFED00C-48FA-4E1E-9541-6BF44A2FF374}"/>
    <hyperlink ref="I51" r:id="rId46" xr:uid="{B4A65285-E554-4C37-B0F4-918A531C2477}"/>
    <hyperlink ref="I52" r:id="rId47" xr:uid="{3200A9A0-C4CD-419C-B8D2-26B0107B9043}"/>
    <hyperlink ref="I53" r:id="rId48" xr:uid="{81C687EB-328D-4D0F-A77F-D234F8BFCB0A}"/>
    <hyperlink ref="I54" r:id="rId49" xr:uid="{18061F74-1249-431C-AA1A-99E7F980473B}"/>
    <hyperlink ref="I55" r:id="rId50" xr:uid="{824AC2C0-5170-4FFA-8784-48D20FF72252}"/>
    <hyperlink ref="I56" r:id="rId51" xr:uid="{3DD910C8-A8D6-42A9-A243-34A670A221F6}"/>
    <hyperlink ref="I57" r:id="rId52" xr:uid="{5006F25E-2795-4F8E-AE95-43BD6C3B0EC6}"/>
    <hyperlink ref="I58" r:id="rId53" xr:uid="{DDCC2436-A353-476C-8FD9-4AB911A640CF}"/>
    <hyperlink ref="I59" r:id="rId54" xr:uid="{D9BCA219-D6B9-43CF-8714-625288B7F369}"/>
    <hyperlink ref="I60" r:id="rId55" xr:uid="{CFCB03EE-CE93-4293-81B8-18BE7BA739C0}"/>
    <hyperlink ref="I61" r:id="rId56" xr:uid="{AEE94FE2-A78E-4F3A-A9E0-434AFC2DA2C0}"/>
    <hyperlink ref="I62" r:id="rId57" xr:uid="{EFF24BA4-67E6-45E3-9D14-7B4863F32068}"/>
    <hyperlink ref="I63" r:id="rId58" xr:uid="{33580DEB-896F-4B4B-85DB-EC9F746F6742}"/>
    <hyperlink ref="I64" r:id="rId59" xr:uid="{886FCE45-9E40-4BAA-83BF-2291000A2E1A}"/>
    <hyperlink ref="I65" r:id="rId60" xr:uid="{BE4CD8B7-BC4E-4022-BB37-D108EF0D2589}"/>
    <hyperlink ref="I66" r:id="rId61" xr:uid="{0E268771-628D-4441-B514-4A5AA1CD5226}"/>
    <hyperlink ref="I67" r:id="rId62" xr:uid="{6D8A4E2E-C271-4701-819B-C8AAFE15A070}"/>
    <hyperlink ref="I68" r:id="rId63" xr:uid="{3F794CE2-B846-414B-A94D-FDA8D0CEDEE1}"/>
    <hyperlink ref="I69" r:id="rId64" xr:uid="{F1A07859-8BA4-4F94-BCCA-7DC761EFCE58}"/>
    <hyperlink ref="I70" r:id="rId65" xr:uid="{6E14AAF3-C45A-4D77-902D-B1AE5361BCD2}"/>
    <hyperlink ref="I71" r:id="rId66" xr:uid="{A7C1EE88-7819-4C7F-98CC-6D4A0966ADE0}"/>
    <hyperlink ref="I72" r:id="rId67" xr:uid="{A7E63DBD-5AEC-49AD-9542-4EEDA2CE9C4F}"/>
    <hyperlink ref="I73" r:id="rId68" xr:uid="{7CE438CD-F669-4A2B-AA15-AB9DDBAE2E53}"/>
    <hyperlink ref="I74" r:id="rId69" xr:uid="{AB5DE736-C123-4981-9CF3-019CC0838EF8}"/>
    <hyperlink ref="I75" r:id="rId70" xr:uid="{0AF00771-0465-4A3A-B7CC-19A603DFBE92}"/>
    <hyperlink ref="I76" r:id="rId71" xr:uid="{ED735FDC-E97C-46F0-AF9F-9E18DA63CB16}"/>
    <hyperlink ref="I77" r:id="rId72" xr:uid="{DB5EF571-C76E-4A06-A53F-FD4F95523DBF}"/>
    <hyperlink ref="I78" r:id="rId73" xr:uid="{4DFEFA87-C2DD-4AA7-BB97-A2C1C7324182}"/>
    <hyperlink ref="I79" r:id="rId74" xr:uid="{04467579-BCEC-451A-97A6-A35C4D6C5D06}"/>
    <hyperlink ref="I80" r:id="rId75" xr:uid="{3326F185-4288-4997-93F7-77CDFBE11258}"/>
    <hyperlink ref="I81" r:id="rId76" xr:uid="{23FDA579-2577-4600-A4EA-F759B4F017E9}"/>
    <hyperlink ref="I82" r:id="rId77" xr:uid="{47F845A3-AEF7-4751-932E-3E109901AA8F}"/>
    <hyperlink ref="I83" r:id="rId78" xr:uid="{C1A75112-8869-46A4-B79E-0743FA028634}"/>
    <hyperlink ref="I84" r:id="rId79" xr:uid="{89015A6A-B4D5-48BF-B9B1-1534A0233408}"/>
    <hyperlink ref="I85" r:id="rId80" xr:uid="{2E1EB0C9-F912-4AAB-898B-1CF7926C471A}"/>
    <hyperlink ref="I86" r:id="rId81" xr:uid="{02A37138-F3A2-4EC4-BB6D-A912AF987F77}"/>
    <hyperlink ref="I87" r:id="rId82" xr:uid="{A5F9D5C6-2E8F-4FE9-AEBC-8821145005C7}"/>
    <hyperlink ref="I88" r:id="rId83" xr:uid="{DBA84A64-3B68-4173-BA9C-A2D7FF832F64}"/>
    <hyperlink ref="I89" r:id="rId84" xr:uid="{499F1A47-61F0-499A-9A29-6DFAB1A1407B}"/>
    <hyperlink ref="I90" r:id="rId85" xr:uid="{0CF32681-B711-4AB4-A913-2D49FF661692}"/>
    <hyperlink ref="I91" r:id="rId86" xr:uid="{440E6DEC-5B40-4091-B451-A7D326B27361}"/>
    <hyperlink ref="I92" r:id="rId87" location="Overview" xr:uid="{1E7D4A72-18E4-4740-B4AC-04F70ED8B08C}"/>
    <hyperlink ref="I93" r:id="rId88" xr:uid="{A4F6C763-E695-4A63-81A9-276ECD839B51}"/>
    <hyperlink ref="I94" r:id="rId89" xr:uid="{7587307E-3634-495B-957C-DE28F08A334A}"/>
    <hyperlink ref="I95" r:id="rId90" xr:uid="{D79A0A27-8FA6-4306-9B45-CB27741DADA3}"/>
    <hyperlink ref="I96" r:id="rId91" xr:uid="{EDEBCCE4-713E-49D8-9C56-90CD31685360}"/>
    <hyperlink ref="I97" r:id="rId92" xr:uid="{6CBBB85F-8FCA-419E-83B4-FBD17EDF53B7}"/>
    <hyperlink ref="I98" r:id="rId93" xr:uid="{A87EA18F-5C69-4C0F-B9C6-49B67595A08B}"/>
    <hyperlink ref="I99" r:id="rId94" xr:uid="{1A5D5522-1319-4253-A712-9A6A6E5786DA}"/>
    <hyperlink ref="I100" r:id="rId95" xr:uid="{D5AC225E-2F57-4776-AB00-40D8AA0473B2}"/>
    <hyperlink ref="I101" r:id="rId96" xr:uid="{56FD7CC9-2392-4F91-8EA5-2C64759B127B}"/>
    <hyperlink ref="I102" r:id="rId97" xr:uid="{30049DE3-2969-41FA-B9ED-28C2AFE2C45C}"/>
    <hyperlink ref="I103" r:id="rId98" xr:uid="{A117496E-DAC2-443E-A449-339DFBDB6E60}"/>
    <hyperlink ref="I104" r:id="rId99" xr:uid="{E9B91A4E-A708-49CB-B8CE-B91F4B158DB6}"/>
    <hyperlink ref="I105" r:id="rId100" xr:uid="{988639E1-AA85-4499-99D5-DAAB460E20C3}"/>
    <hyperlink ref="I106" r:id="rId101" xr:uid="{846423EA-E008-4A3B-8CEA-48BF2725CB14}"/>
    <hyperlink ref="I107" r:id="rId102" xr:uid="{90567AAA-8715-4B36-B479-4DD61B4645C2}"/>
    <hyperlink ref="I108" r:id="rId103" xr:uid="{1B7BC23F-D649-4907-8F98-7DBF0846A288}"/>
    <hyperlink ref="I109" r:id="rId104" xr:uid="{E4A35B21-8A1E-4C1C-A0CA-D5DB32105AC6}"/>
    <hyperlink ref="I110" r:id="rId105" xr:uid="{3218334A-2702-4DD3-B2A1-FC33B16B265C}"/>
    <hyperlink ref="I111" r:id="rId106" xr:uid="{DAEA36FE-81DE-4177-8A4A-8E31949CA773}"/>
    <hyperlink ref="I112" r:id="rId107" xr:uid="{D50D9300-C89D-49BD-B8A4-F6FA32BFCE21}"/>
    <hyperlink ref="I113" r:id="rId108" xr:uid="{6EB2DDBF-F1E2-4648-A243-C44D8852B296}"/>
    <hyperlink ref="I114" r:id="rId109" xr:uid="{30543AA6-7C76-4209-8E0F-C78D547195AE}"/>
    <hyperlink ref="I115" r:id="rId110" xr:uid="{9D5AD4E5-158A-4010-B6C7-3DD3F601D544}"/>
    <hyperlink ref="I116" r:id="rId111" xr:uid="{5B0E904D-0FE9-49CC-AC90-81E693599F5D}"/>
    <hyperlink ref="I117" r:id="rId112" xr:uid="{610EA031-A14B-4382-80EB-790C32241553}"/>
    <hyperlink ref="I118" r:id="rId113" xr:uid="{65F57530-861B-4973-B08C-71F8054D82BB}"/>
    <hyperlink ref="I119" r:id="rId114" xr:uid="{D6F94B1A-7E2A-441C-A54C-2F42CE7911A2}"/>
    <hyperlink ref="I120" r:id="rId115" xr:uid="{50A74616-3E5E-4B9C-98D0-AB746A904D1E}"/>
    <hyperlink ref="A1:B2" r:id="rId116" display="http://www.ar-expertise.com/" xr:uid="{40D53E7C-CBE2-45E7-916C-EC8562D698AC}"/>
  </hyperlinks>
  <pageMargins left="0.7" right="0.7" top="0.75" bottom="0.75" header="0.3" footer="0.3"/>
  <pageSetup paperSize="9" orientation="portrait" r:id="rId117"/>
  <drawing r:id="rId118"/>
  <tableParts count="1">
    <tablePart r:id="rId119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3</vt:i4>
      </vt:variant>
    </vt:vector>
  </HeadingPairs>
  <TitlesOfParts>
    <vt:vector size="5" baseType="lpstr">
      <vt:lpstr>Research Tool</vt:lpstr>
      <vt:lpstr>Datbase_migration</vt:lpstr>
      <vt:lpstr>criteria</vt:lpstr>
      <vt:lpstr>Data</vt:lpstr>
      <vt:lpstr>Search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ARER</dc:creator>
  <cp:lastModifiedBy>ARER</cp:lastModifiedBy>
  <dcterms:created xsi:type="dcterms:W3CDTF">2024-06-03T09:39:54Z</dcterms:created>
  <dcterms:modified xsi:type="dcterms:W3CDTF">2024-06-06T15:05:53Z</dcterms:modified>
</cp:coreProperties>
</file>